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celesio-my.sharepoint.com/personal/alan_finn_phxgroup_eu/Documents/Desktop/"/>
    </mc:Choice>
  </mc:AlternateContent>
  <xr:revisionPtr revIDLastSave="91" documentId="8_{B7FDC981-DB07-426F-A79E-597E8F06A5A7}" xr6:coauthVersionLast="47" xr6:coauthVersionMax="47" xr10:uidLastSave="{76111D6B-AE1E-4A4F-90FD-B465B0D7E21D}"/>
  <bookViews>
    <workbookView xWindow="-120" yWindow="-120" windowWidth="29040" windowHeight="15720" xr2:uid="{00000000-000D-0000-FFFF-FFFF00000000}"/>
  </bookViews>
  <sheets>
    <sheet name="IRELAND FEEDBACK MONTHLY" sheetId="1" r:id="rId1"/>
  </sheets>
  <definedNames>
    <definedName name="_xlnm._FilterDatabase" localSheetId="0" hidden="1">'IRELAND FEEDBACK MONTHLY'!$A$1:$AW$6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0" i="1" l="1"/>
  <c r="AY20" i="1"/>
  <c r="AY18" i="1"/>
  <c r="AY7" i="1"/>
  <c r="AY2" i="1"/>
  <c r="AX20" i="1"/>
  <c r="AS20" i="1"/>
  <c r="AT20" i="1"/>
  <c r="AU20" i="1"/>
  <c r="AV20" i="1"/>
  <c r="AW20" i="1"/>
  <c r="AS7" i="1"/>
  <c r="AT7" i="1"/>
  <c r="AU7" i="1"/>
  <c r="AV7" i="1"/>
  <c r="AW7" i="1"/>
  <c r="AR20" i="1"/>
  <c r="AR7" i="1"/>
  <c r="AX3" i="1"/>
  <c r="AX4" i="1"/>
  <c r="AX5" i="1"/>
  <c r="AX6" i="1"/>
  <c r="AX8" i="1"/>
  <c r="AX9" i="1"/>
  <c r="AX10" i="1"/>
  <c r="AX11" i="1"/>
  <c r="AX12" i="1"/>
  <c r="AX13" i="1"/>
  <c r="AX14" i="1"/>
  <c r="AX15" i="1"/>
  <c r="AX16" i="1"/>
  <c r="AX17" i="1"/>
  <c r="AX18" i="1"/>
  <c r="AX19" i="1"/>
  <c r="AX2" i="1"/>
  <c r="AC20" i="1"/>
  <c r="AQ20" i="1"/>
  <c r="AQ18" i="1"/>
  <c r="AQ7" i="1"/>
  <c r="AQ2" i="1"/>
  <c r="AE20" i="1"/>
  <c r="AF20" i="1"/>
  <c r="AG20" i="1"/>
  <c r="AH20" i="1"/>
  <c r="AI20" i="1"/>
  <c r="AJ20" i="1"/>
  <c r="AK20" i="1"/>
  <c r="AL20" i="1"/>
  <c r="AM20" i="1"/>
  <c r="AN20" i="1"/>
  <c r="AO20" i="1"/>
  <c r="AD20" i="1"/>
  <c r="AE7" i="1"/>
  <c r="AF7" i="1"/>
  <c r="AG7" i="1"/>
  <c r="AH7" i="1"/>
  <c r="AI7" i="1"/>
  <c r="AJ7" i="1"/>
  <c r="AK7" i="1"/>
  <c r="AL7" i="1"/>
  <c r="AM7" i="1"/>
  <c r="AN7" i="1"/>
  <c r="AO7" i="1"/>
  <c r="AD7" i="1"/>
  <c r="AP7" i="1" s="1"/>
  <c r="AP20" i="1" s="1"/>
  <c r="AP3" i="1"/>
  <c r="AP4" i="1"/>
  <c r="AP5" i="1"/>
  <c r="AP6" i="1"/>
  <c r="AP8" i="1"/>
  <c r="AP9" i="1"/>
  <c r="AP10" i="1"/>
  <c r="AP11" i="1"/>
  <c r="AP12" i="1"/>
  <c r="AP13" i="1"/>
  <c r="AP14" i="1"/>
  <c r="AP15" i="1"/>
  <c r="AP16" i="1"/>
  <c r="AP17" i="1"/>
  <c r="AP18" i="1"/>
  <c r="AP19" i="1"/>
  <c r="AP2" i="1"/>
  <c r="Q7" i="1"/>
  <c r="Q20" i="1" s="1"/>
  <c r="R7" i="1"/>
  <c r="R20" i="1" s="1"/>
  <c r="S7" i="1"/>
  <c r="S20" i="1" s="1"/>
  <c r="T7" i="1"/>
  <c r="T20" i="1" s="1"/>
  <c r="U7" i="1"/>
  <c r="U20" i="1" s="1"/>
  <c r="V7" i="1"/>
  <c r="V20" i="1" s="1"/>
  <c r="W7" i="1"/>
  <c r="W20" i="1" s="1"/>
  <c r="X7" i="1"/>
  <c r="X20" i="1" s="1"/>
  <c r="Y7" i="1"/>
  <c r="Y20" i="1" s="1"/>
  <c r="Z7" i="1"/>
  <c r="Z20" i="1" s="1"/>
  <c r="AA7" i="1"/>
  <c r="AA20" i="1" s="1"/>
  <c r="P7" i="1"/>
  <c r="P20" i="1" s="1"/>
  <c r="AB3" i="1"/>
  <c r="AB4" i="1"/>
  <c r="AB5" i="1"/>
  <c r="AB6" i="1"/>
  <c r="AB8" i="1"/>
  <c r="AB9" i="1"/>
  <c r="AB10" i="1"/>
  <c r="AB11" i="1"/>
  <c r="AB12" i="1"/>
  <c r="AB13" i="1"/>
  <c r="AB14" i="1"/>
  <c r="AB15" i="1"/>
  <c r="AB16" i="1"/>
  <c r="AB17" i="1"/>
  <c r="AB18" i="1"/>
  <c r="AB19" i="1"/>
  <c r="AB2" i="1"/>
  <c r="C7" i="1"/>
  <c r="D7" i="1"/>
  <c r="E7" i="1"/>
  <c r="F7" i="1"/>
  <c r="G7" i="1"/>
  <c r="H7" i="1"/>
  <c r="I7" i="1"/>
  <c r="J7" i="1"/>
  <c r="K7" i="1"/>
  <c r="L7" i="1"/>
  <c r="M7" i="1"/>
  <c r="B7" i="1"/>
  <c r="N3" i="1"/>
  <c r="N4" i="1"/>
  <c r="N5" i="1"/>
  <c r="N6" i="1"/>
  <c r="N8" i="1"/>
  <c r="N9" i="1"/>
  <c r="N10" i="1"/>
  <c r="N11" i="1"/>
  <c r="N12" i="1"/>
  <c r="N13" i="1"/>
  <c r="N14" i="1"/>
  <c r="N15" i="1"/>
  <c r="N16" i="1"/>
  <c r="N17" i="1"/>
  <c r="N18" i="1"/>
  <c r="N19" i="1"/>
  <c r="N2" i="1"/>
  <c r="AX7" i="1" l="1"/>
  <c r="AB7" i="1"/>
  <c r="AB20" i="1"/>
  <c r="AC18" i="1" s="1"/>
  <c r="N7" i="1"/>
  <c r="AC2" i="1" l="1"/>
  <c r="AC7" i="1"/>
  <c r="N20" i="1"/>
  <c r="O7" i="1"/>
  <c r="O2" i="1" l="1"/>
  <c r="O18" i="1"/>
</calcChain>
</file>

<file path=xl/sharedStrings.xml><?xml version="1.0" encoding="utf-8"?>
<sst xmlns="http://schemas.openxmlformats.org/spreadsheetml/2006/main" count="70" uniqueCount="70">
  <si>
    <t>Corporation \ Product Pack</t>
  </si>
  <si>
    <t>Jan 2023
Units</t>
  </si>
  <si>
    <t>Feb 2023
Units</t>
  </si>
  <si>
    <t>Mar 2023
Units</t>
  </si>
  <si>
    <t>Apr 2023
Units</t>
  </si>
  <si>
    <t>May 2023
Units</t>
  </si>
  <si>
    <t>Jun 2023
Units</t>
  </si>
  <si>
    <t>Jul 2023
Units</t>
  </si>
  <si>
    <t>Aug 2023
Units</t>
  </si>
  <si>
    <t>Sep 2023
Units</t>
  </si>
  <si>
    <t>Oct 2023
Units</t>
  </si>
  <si>
    <t>Nov 2023
Units</t>
  </si>
  <si>
    <t>Dec 2023
Units</t>
  </si>
  <si>
    <t>Jan 2024
Units</t>
  </si>
  <si>
    <t>Feb 2024
Units</t>
  </si>
  <si>
    <t>Mar 2024
Units</t>
  </si>
  <si>
    <t>Apr 2024
Units</t>
  </si>
  <si>
    <t>May 2024
Units</t>
  </si>
  <si>
    <t>Jun 2024
Units</t>
  </si>
  <si>
    <t>Jul 2024
Units</t>
  </si>
  <si>
    <t>Aug 2024
Units</t>
  </si>
  <si>
    <t>Sep 2024
Units</t>
  </si>
  <si>
    <t>Oct 2024
Units</t>
  </si>
  <si>
    <t>Nov 2024
Units</t>
  </si>
  <si>
    <t>Dec 2024
Units</t>
  </si>
  <si>
    <t>Jan 2025
Units</t>
  </si>
  <si>
    <t>Feb 2025
Units</t>
  </si>
  <si>
    <t>Mar 2025
Units</t>
  </si>
  <si>
    <t>Apr 2025
Units</t>
  </si>
  <si>
    <t>May 2025
Units</t>
  </si>
  <si>
    <t>Jun 2025
Units</t>
  </si>
  <si>
    <t>Jul 2025
Units</t>
  </si>
  <si>
    <t>Aug 2025
Units</t>
  </si>
  <si>
    <t>Sep 2025
Units</t>
  </si>
  <si>
    <t>Oct 2025
Units</t>
  </si>
  <si>
    <t>Nov 2025
Units</t>
  </si>
  <si>
    <t>Dec 2025
Units</t>
  </si>
  <si>
    <t>Jan 2026
Units</t>
  </si>
  <si>
    <t>Feb 2026
Units</t>
  </si>
  <si>
    <t>Mar 2026
Units</t>
  </si>
  <si>
    <t>Apr 2026
Units</t>
  </si>
  <si>
    <t>May 2026
Units</t>
  </si>
  <si>
    <t>Jun 2026
Units</t>
  </si>
  <si>
    <t>HALEON</t>
  </si>
  <si>
    <t>PREPARATION H GEL 25G</t>
  </si>
  <si>
    <t>PREPARATION H GEL 50G</t>
  </si>
  <si>
    <t>PREPARATION H OINT 25G</t>
  </si>
  <si>
    <t>PREPARATION H WIPES 30</t>
  </si>
  <si>
    <t>ANUSOL CREAM 23G</t>
  </si>
  <si>
    <t>ANUSOL HC OINT 15G</t>
  </si>
  <si>
    <t>ANUSOL HC SUPPS 12</t>
  </si>
  <si>
    <t>ANUSOL NATURAL CREAM 30G</t>
  </si>
  <si>
    <t>ANUSOL OINT 25G</t>
  </si>
  <si>
    <t>ANUSOL SUPPS 12</t>
  </si>
  <si>
    <t>ANUSOL WIPES 30</t>
  </si>
  <si>
    <t>ANUSOL HC UM OINTMENT 30G</t>
  </si>
  <si>
    <t>ANUSOL HC UM SUPPS</t>
  </si>
  <si>
    <t>ANUSOL PLUS HC UM OINTMENT 15G</t>
  </si>
  <si>
    <t>SANDOZ</t>
  </si>
  <si>
    <t>ROWATANAL CREAM 26G</t>
  </si>
  <si>
    <t>Grand Total</t>
  </si>
  <si>
    <t>Church &amp; Dwight</t>
  </si>
  <si>
    <t>Totals 2023</t>
  </si>
  <si>
    <t>% of Total Market 2023</t>
  </si>
  <si>
    <t>Totals 2024</t>
  </si>
  <si>
    <t>% of Total Market 2024</t>
  </si>
  <si>
    <t>Totals 2025</t>
  </si>
  <si>
    <t>% of Total Market 2025</t>
  </si>
  <si>
    <t>Jan-Jun Totals 2026</t>
  </si>
  <si>
    <t>% of Total Market Jan-Jun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</si>
</sst>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b/>
      <sz val="8"/>
      <color rgb="FF000000"/>
      <name val="Verdana"/>
      <family val="2"/>
    </font>
    <font>
      <sz val="8"/>
      <color rgb="FF000000"/>
      <name val="Verdana"/>
      <family val="2"/>
    </font>
    <font>
      <sz val="11"/>
      <color theme="1"/>
      <name val="Calibri"/>
      <family val="2"/>
      <scheme val="minor"/>
    </font>
    <font>
      <sz val="11"/>
      <color rgb="FFFF0000"/>
      <name val="Calibri"/>
      <family val="2"/>
      <scheme val="minor"/>
    </font>
    <font>
      <b/>
      <sz val="11"/>
      <color theme="1"/>
      <name val="Calibri"/>
      <family val="2"/>
      <scheme val="minor"/>
    </font>
    <font>
      <sz val="8"/>
      <color rgb="FFFF0000"/>
      <name val="Verdana"/>
      <family val="2"/>
    </font>
    <font>
      <b/>
      <sz val="8"/>
      <color rgb="FFFF0000"/>
      <name val="Verdana"/>
      <family val="2"/>
    </font>
    <font>
      <b/>
      <sz val="11"/>
      <color rgb="FFFF0000"/>
      <name val="Calibri"/>
      <family val="2"/>
      <scheme val="minor"/>
    </font>
  </fonts>
  <fills count="6">
    <fill>
      <patternFill patternType="none"/>
    </fill>
    <fill>
      <patternFill patternType="gray125"/>
    </fill>
    <fill>
      <patternFill patternType="solid">
        <fgColor rgb="FFD0E9FB"/>
        <bgColor indexed="64"/>
      </patternFill>
    </fill>
    <fill>
      <patternFill patternType="solid">
        <fgColor rgb="FFFFFFFF"/>
        <bgColor indexed="64"/>
      </patternFill>
    </fill>
    <fill>
      <patternFill patternType="solid">
        <fgColor rgb="FFE5F2F8"/>
        <bgColor indexed="64"/>
      </patternFill>
    </fill>
    <fill>
      <patternFill patternType="solid">
        <fgColor rgb="FFFFFF00"/>
        <bgColor indexed="64"/>
      </patternFill>
    </fill>
  </fills>
  <borders count="3">
    <border>
      <left/>
      <right/>
      <top/>
      <bottom/>
      <diagonal/>
    </border>
    <border>
      <left style="thin">
        <color rgb="FFD6D6D6"/>
      </left>
      <right style="thin">
        <color rgb="FFD6D6D6"/>
      </right>
      <top style="thin">
        <color rgb="FFD6D6D6"/>
      </top>
      <bottom style="thin">
        <color rgb="FFD6D6D6"/>
      </bottom>
      <diagonal/>
    </border>
    <border>
      <left style="thin">
        <color rgb="FFFFFFFF"/>
      </left>
      <right style="thin">
        <color rgb="FFFFFFFF"/>
      </right>
      <top style="thin">
        <color rgb="FFFFFFFF"/>
      </top>
      <bottom style="thin">
        <color rgb="FFFFFFFF"/>
      </bottom>
      <diagonal/>
    </border>
  </borders>
  <cellStyleXfs count="2">
    <xf numFmtId="0" fontId="0" fillId="0" borderId="0"/>
    <xf numFmtId="9" fontId="3" fillId="0" borderId="0" applyFont="0" applyFill="0" applyBorder="0" applyAlignment="0" applyProtection="0"/>
  </cellStyleXfs>
  <cellXfs count="42">
    <xf numFmtId="0" fontId="0" fillId="0" borderId="0" xfId="0"/>
    <xf numFmtId="0" fontId="1" fillId="2" borderId="1" xfId="0" applyFont="1" applyFill="1" applyBorder="1" applyAlignment="1">
      <alignment horizontal="center" vertical="center" wrapText="1"/>
    </xf>
    <xf numFmtId="3" fontId="2" fillId="3" borderId="2" xfId="0" applyNumberFormat="1" applyFont="1" applyFill="1" applyBorder="1" applyAlignment="1">
      <alignment horizontal="right" vertical="center" wrapText="1"/>
    </xf>
    <xf numFmtId="0" fontId="2" fillId="4" borderId="2" xfId="0" applyFont="1" applyFill="1" applyBorder="1" applyAlignment="1">
      <alignment horizontal="left" vertical="center" wrapText="1" indent="3"/>
    </xf>
    <xf numFmtId="3" fontId="2" fillId="4" borderId="2" xfId="0" applyNumberFormat="1" applyFont="1" applyFill="1" applyBorder="1" applyAlignment="1">
      <alignment horizontal="right" vertical="center" wrapText="1"/>
    </xf>
    <xf numFmtId="1" fontId="2" fillId="4" borderId="2" xfId="0" applyNumberFormat="1" applyFont="1" applyFill="1" applyBorder="1" applyAlignment="1">
      <alignment horizontal="right" vertical="center" wrapText="1"/>
    </xf>
    <xf numFmtId="0" fontId="2" fillId="3" borderId="2" xfId="0" applyFont="1" applyFill="1" applyBorder="1" applyAlignment="1">
      <alignment horizontal="left" vertical="center" wrapText="1" indent="3"/>
    </xf>
    <xf numFmtId="1" fontId="2" fillId="3" borderId="2" xfId="0" applyNumberFormat="1" applyFont="1" applyFill="1" applyBorder="1" applyAlignment="1">
      <alignment horizontal="right" vertical="center" wrapText="1"/>
    </xf>
    <xf numFmtId="0" fontId="2" fillId="3" borderId="2" xfId="0" applyFont="1" applyFill="1" applyBorder="1" applyAlignment="1">
      <alignment horizontal="right" vertical="center" wrapText="1"/>
    </xf>
    <xf numFmtId="0" fontId="2" fillId="4" borderId="2" xfId="0" applyFont="1" applyFill="1" applyBorder="1" applyAlignment="1">
      <alignment horizontal="right" vertical="center" wrapText="1"/>
    </xf>
    <xf numFmtId="0" fontId="1" fillId="3" borderId="2" xfId="0" applyFont="1" applyFill="1" applyBorder="1" applyAlignment="1">
      <alignment horizontal="left" vertical="center" wrapText="1" indent="1"/>
    </xf>
    <xf numFmtId="0" fontId="1" fillId="4" borderId="2" xfId="0" applyFont="1" applyFill="1" applyBorder="1" applyAlignment="1">
      <alignment horizontal="left" vertical="center" wrapText="1" indent="1"/>
    </xf>
    <xf numFmtId="3" fontId="1" fillId="3" borderId="2" xfId="0" applyNumberFormat="1" applyFont="1" applyFill="1" applyBorder="1" applyAlignment="1">
      <alignment horizontal="right" vertical="center" wrapText="1"/>
    </xf>
    <xf numFmtId="0" fontId="5" fillId="0" borderId="0" xfId="0" applyFont="1"/>
    <xf numFmtId="3" fontId="1" fillId="4" borderId="2" xfId="0" applyNumberFormat="1" applyFont="1" applyFill="1" applyBorder="1" applyAlignment="1">
      <alignment horizontal="right" vertical="center" wrapText="1"/>
    </xf>
    <xf numFmtId="1" fontId="1" fillId="4" borderId="2" xfId="0" applyNumberFormat="1" applyFont="1" applyFill="1" applyBorder="1" applyAlignment="1">
      <alignment horizontal="right" vertical="center" wrapText="1"/>
    </xf>
    <xf numFmtId="3" fontId="1" fillId="3" borderId="2" xfId="0" applyNumberFormat="1" applyFont="1" applyFill="1" applyBorder="1" applyAlignment="1">
      <alignment horizontal="center" vertical="center" wrapText="1"/>
    </xf>
    <xf numFmtId="0" fontId="0" fillId="0" borderId="0" xfId="0" applyAlignment="1">
      <alignment horizontal="center"/>
    </xf>
    <xf numFmtId="3" fontId="2" fillId="3" borderId="2" xfId="0" applyNumberFormat="1" applyFont="1" applyFill="1" applyBorder="1" applyAlignment="1">
      <alignment horizontal="center" vertical="center" wrapText="1"/>
    </xf>
    <xf numFmtId="0" fontId="1" fillId="5" borderId="1" xfId="0" applyFont="1" applyFill="1" applyBorder="1" applyAlignment="1">
      <alignment horizontal="center" vertical="center" wrapText="1"/>
    </xf>
    <xf numFmtId="164" fontId="7" fillId="3" borderId="2" xfId="1" applyNumberFormat="1" applyFont="1" applyFill="1" applyBorder="1" applyAlignment="1">
      <alignment horizontal="center" vertical="center" wrapText="1"/>
    </xf>
    <xf numFmtId="3" fontId="6" fillId="4" borderId="2" xfId="0" applyNumberFormat="1" applyFont="1" applyFill="1" applyBorder="1" applyAlignment="1">
      <alignment horizontal="center" vertical="center" wrapText="1"/>
    </xf>
    <xf numFmtId="1" fontId="6" fillId="3" borderId="2" xfId="0" applyNumberFormat="1" applyFont="1" applyFill="1" applyBorder="1" applyAlignment="1">
      <alignment horizontal="center" vertical="center" wrapText="1"/>
    </xf>
    <xf numFmtId="0" fontId="6" fillId="3" borderId="2" xfId="0" applyFont="1" applyFill="1" applyBorder="1" applyAlignment="1">
      <alignment horizontal="center" vertical="center" wrapText="1"/>
    </xf>
    <xf numFmtId="164" fontId="7" fillId="4" borderId="2" xfId="1" applyNumberFormat="1" applyFont="1" applyFill="1" applyBorder="1" applyAlignment="1">
      <alignment horizontal="center" vertical="center" wrapText="1"/>
    </xf>
    <xf numFmtId="3" fontId="6" fillId="3" borderId="2" xfId="0" applyNumberFormat="1" applyFont="1" applyFill="1" applyBorder="1" applyAlignment="1">
      <alignment horizontal="center" vertical="center" wrapText="1"/>
    </xf>
    <xf numFmtId="1" fontId="6" fillId="4" borderId="2" xfId="0" applyNumberFormat="1" applyFont="1" applyFill="1" applyBorder="1" applyAlignment="1">
      <alignment horizontal="center" vertical="center" wrapText="1"/>
    </xf>
    <xf numFmtId="0" fontId="6" fillId="4" borderId="2" xfId="0" applyFont="1" applyFill="1" applyBorder="1" applyAlignment="1">
      <alignment horizontal="center" vertical="center" wrapText="1"/>
    </xf>
    <xf numFmtId="164" fontId="6" fillId="3" borderId="2" xfId="1" applyNumberFormat="1" applyFont="1" applyFill="1" applyBorder="1" applyAlignment="1">
      <alignment horizontal="center" vertical="center" wrapText="1"/>
    </xf>
    <xf numFmtId="164" fontId="6" fillId="4" borderId="2" xfId="1" applyNumberFormat="1" applyFont="1" applyFill="1" applyBorder="1" applyAlignment="1">
      <alignment horizontal="center" vertical="center" wrapText="1"/>
    </xf>
    <xf numFmtId="0" fontId="7" fillId="0" borderId="2" xfId="0" applyFont="1" applyFill="1" applyBorder="1" applyAlignment="1">
      <alignment horizontal="left" vertical="center" wrapText="1" indent="1"/>
    </xf>
    <xf numFmtId="3" fontId="7" fillId="0" borderId="2" xfId="0" applyNumberFormat="1" applyFont="1" applyFill="1" applyBorder="1" applyAlignment="1">
      <alignment horizontal="right" vertical="center" wrapText="1"/>
    </xf>
    <xf numFmtId="3" fontId="7" fillId="0" borderId="2" xfId="0" applyNumberFormat="1" applyFont="1" applyFill="1" applyBorder="1" applyAlignment="1">
      <alignment horizontal="center" vertical="center" wrapText="1"/>
    </xf>
    <xf numFmtId="9" fontId="7" fillId="0" borderId="2" xfId="1" applyFont="1" applyFill="1" applyBorder="1" applyAlignment="1">
      <alignment horizontal="center" vertical="center" wrapText="1"/>
    </xf>
    <xf numFmtId="0" fontId="8" fillId="0" borderId="0" xfId="0" applyFont="1" applyFill="1"/>
    <xf numFmtId="3" fontId="5" fillId="0" borderId="0" xfId="0" applyNumberFormat="1" applyFont="1"/>
    <xf numFmtId="3" fontId="8" fillId="0" borderId="0" xfId="0" applyNumberFormat="1" applyFont="1" applyFill="1"/>
    <xf numFmtId="9" fontId="8" fillId="0" borderId="0" xfId="1" applyFont="1" applyFill="1" applyAlignment="1">
      <alignment horizontal="center"/>
    </xf>
    <xf numFmtId="9" fontId="7" fillId="3" borderId="2" xfId="1" applyFont="1" applyFill="1" applyBorder="1" applyAlignment="1">
      <alignment horizontal="center" vertical="center" wrapText="1"/>
    </xf>
    <xf numFmtId="164" fontId="8" fillId="0" borderId="0" xfId="1" applyNumberFormat="1" applyFont="1" applyAlignment="1">
      <alignment horizontal="center"/>
    </xf>
    <xf numFmtId="164" fontId="4" fillId="0" borderId="0" xfId="1" applyNumberFormat="1" applyFont="1" applyAlignment="1">
      <alignment horizontal="center"/>
    </xf>
    <xf numFmtId="0" fontId="4" fillId="0" borderId="0" xfId="0" applyFont="1" applyAlignment="1">
      <alignment horizontal="center"/>
    </xf>
  </cellXfs>
  <cellStyles count="2">
    <cellStyle name="Normal" xfId="0" builtinId="0"/>
    <cellStyle name="Percent" xfId="1" builtinId="5"/>
  </cellStyles>
  <dxfs count="2">
    <dxf>
      <fill>
        <patternFill>
          <bgColor rgb="FFFFFFFF"/>
        </patternFill>
      </fill>
    </dxf>
    <dxf>
      <fill>
        <patternFill>
          <bgColor rgb="FFE5F2F8"/>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24</xdr:row>
      <xdr:rowOff>0</xdr:rowOff>
    </xdr:from>
    <xdr:to>
      <xdr:col>4</xdr:col>
      <xdr:colOff>419099</xdr:colOff>
      <xdr:row>53</xdr:row>
      <xdr:rowOff>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0" y="4648200"/>
          <a:ext cx="5915024" cy="5524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800" b="1">
              <a:latin typeface="Tahoma" pitchFamily="34" charset="0"/>
              <a:ea typeface="Tahoma" pitchFamily="34" charset="0"/>
              <a:cs typeface="Tahoma" pitchFamily="34" charset="0"/>
            </a:rPr>
            <a:t>Title</a:t>
          </a:r>
        </a:p>
        <a:p>
          <a:r>
            <a:rPr lang="en-US" sz="800" b="1">
              <a:latin typeface="Tahoma" pitchFamily="34" charset="0"/>
              <a:ea typeface="Tahoma" pitchFamily="34" charset="0"/>
              <a:cs typeface="Tahoma" pitchFamily="34" charset="0"/>
            </a:rPr>
            <a:t>Comments</a:t>
          </a:r>
        </a:p>
        <a:p>
          <a:r>
            <a:rPr lang="en-US" sz="800" b="1">
              <a:latin typeface="Tahoma" pitchFamily="34" charset="0"/>
              <a:ea typeface="Tahoma" pitchFamily="34" charset="0"/>
              <a:cs typeface="Tahoma" pitchFamily="34" charset="0"/>
            </a:rPr>
            <a:t>--- Report Filters --- </a:t>
          </a:r>
        </a:p>
        <a:p>
          <a:r>
            <a:rPr lang="en-US" sz="800" b="1">
              <a:latin typeface="Tahoma" pitchFamily="34" charset="0"/>
              <a:ea typeface="Tahoma" pitchFamily="34" charset="0"/>
              <a:cs typeface="Tahoma" pitchFamily="34" charset="0"/>
            </a:rPr>
            <a:t>Panel</a:t>
          </a:r>
          <a:r>
            <a:rPr lang="en-US" sz="800">
              <a:latin typeface="Tahoma" pitchFamily="34" charset="0"/>
              <a:ea typeface="Tahoma" pitchFamily="34" charset="0"/>
              <a:cs typeface="Tahoma" pitchFamily="34" charset="0"/>
            </a:rPr>
            <a:t> Restricted to: Hospital, Retail</a:t>
          </a:r>
        </a:p>
        <a:p>
          <a:r>
            <a:rPr lang="en-US" sz="800" b="1">
              <a:latin typeface="Tahoma" pitchFamily="34" charset="0"/>
              <a:ea typeface="Tahoma" pitchFamily="34" charset="0"/>
              <a:cs typeface="Tahoma" pitchFamily="34" charset="0"/>
            </a:rPr>
            <a:t>Product Pack</a:t>
          </a:r>
          <a:r>
            <a:rPr lang="en-US" sz="800">
              <a:latin typeface="Tahoma" pitchFamily="34" charset="0"/>
              <a:ea typeface="Tahoma" pitchFamily="34" charset="0"/>
              <a:cs typeface="Tahoma" pitchFamily="34" charset="0"/>
            </a:rPr>
            <a:t> ANUSOL CREAM 23G, ANUSOL HC OINT 15G, ANUSOL HC SUPPS 12, ANUSOL HC UM OINTMENT 30G, ANUSOL HC UM SUPPS, ANUSOL NATURAL CREAM 30G, ANUSOL OINT 25G, ANUSOL PLUS HC UM OINTMENT 15G, ANUSOL SUPPS 12, ANUSOL WIPES 30, PREPARATION H GEL 25G, PREPARATION H GEL 50G, PREPARATION H OINT 25G, PREPARATION H WIPES 30, ROWATANAL CREAM 26G</a:t>
          </a:r>
        </a:p>
        <a:p>
          <a:r>
            <a:rPr lang="en-US" sz="800" b="1">
              <a:latin typeface="Tahoma" pitchFamily="34" charset="0"/>
              <a:ea typeface="Tahoma" pitchFamily="34" charset="0"/>
              <a:cs typeface="Tahoma" pitchFamily="34" charset="0"/>
            </a:rPr>
            <a:t>Rows</a:t>
          </a:r>
          <a:r>
            <a:rPr lang="en-US" sz="800">
              <a:latin typeface="Tahoma" pitchFamily="34" charset="0"/>
              <a:ea typeface="Tahoma" pitchFamily="34" charset="0"/>
              <a:cs typeface="Tahoma" pitchFamily="34" charset="0"/>
            </a:rPr>
            <a:t> Corporation, Product Pack</a:t>
          </a:r>
        </a:p>
        <a:p>
          <a:r>
            <a:rPr lang="en-US" sz="800" b="1">
              <a:latin typeface="Tahoma" pitchFamily="34" charset="0"/>
              <a:ea typeface="Tahoma" pitchFamily="34" charset="0"/>
              <a:cs typeface="Tahoma" pitchFamily="34" charset="0"/>
            </a:rPr>
            <a:t>Columns</a:t>
          </a:r>
          <a:r>
            <a:rPr lang="en-US" sz="800">
              <a:latin typeface="Tahoma" pitchFamily="34" charset="0"/>
              <a:ea typeface="Tahoma" pitchFamily="34" charset="0"/>
              <a:cs typeface="Tahoma" pitchFamily="34" charset="0"/>
            </a:rPr>
            <a:t> Month</a:t>
          </a:r>
        </a:p>
        <a:p>
          <a:r>
            <a:rPr lang="en-US" sz="800" b="1">
              <a:latin typeface="Tahoma" pitchFamily="34" charset="0"/>
              <a:ea typeface="Tahoma" pitchFamily="34" charset="0"/>
              <a:cs typeface="Tahoma" pitchFamily="34" charset="0"/>
            </a:rPr>
            <a:t>Cells</a:t>
          </a:r>
          <a:r>
            <a:rPr lang="en-US" sz="800">
              <a:latin typeface="Tahoma" pitchFamily="34" charset="0"/>
              <a:ea typeface="Tahoma" pitchFamily="34" charset="0"/>
              <a:cs typeface="Tahoma" pitchFamily="34" charset="0"/>
            </a:rPr>
            <a:t> Units</a:t>
          </a:r>
        </a:p>
        <a:p>
          <a:r>
            <a:rPr lang="en-US" sz="800" b="1">
              <a:latin typeface="Tahoma" pitchFamily="34" charset="0"/>
              <a:ea typeface="Tahoma" pitchFamily="34" charset="0"/>
              <a:cs typeface="Tahoma" pitchFamily="34" charset="0"/>
            </a:rPr>
            <a:t>TopN</a:t>
          </a:r>
        </a:p>
        <a:p>
          <a:r>
            <a:rPr lang="en-US" sz="800" b="1">
              <a:latin typeface="Tahoma" pitchFamily="34" charset="0"/>
              <a:ea typeface="Tahoma" pitchFamily="34" charset="0"/>
              <a:cs typeface="Tahoma" pitchFamily="34" charset="0"/>
            </a:rPr>
            <a:t>alan.finn@united-drug.com</a:t>
          </a:r>
        </a:p>
        <a:p>
          <a:r>
            <a:rPr lang="en-US" sz="800" b="1">
              <a:latin typeface="Tahoma" pitchFamily="34" charset="0"/>
              <a:ea typeface="Tahoma" pitchFamily="34" charset="0"/>
              <a:cs typeface="Tahoma" pitchFamily="34" charset="0"/>
            </a:rPr>
            <a:t>IRELAND FEEDBACK MONTHLY v. 2</a:t>
          </a:r>
        </a:p>
        <a:p>
          <a:r>
            <a:rPr lang="en-US" sz="800" b="1">
              <a:latin typeface="Tahoma" pitchFamily="34" charset="0"/>
              <a:ea typeface="Tahoma" pitchFamily="34" charset="0"/>
              <a:cs typeface="Tahoma" pitchFamily="34" charset="0"/>
            </a:rPr>
            <a:t>__clientname</a:t>
          </a:r>
        </a:p>
        <a:p>
          <a:r>
            <a:rPr lang="en-US" sz="800" b="1">
              <a:latin typeface="Tahoma" pitchFamily="34" charset="0"/>
              <a:ea typeface="Tahoma" pitchFamily="34" charset="0"/>
              <a:cs typeface="Tahoma" pitchFamily="34" charset="0"/>
            </a:rPr>
            <a:t>08/12/2026 12:50:22</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AY20"/>
  <sheetViews>
    <sheetView tabSelected="1" workbookViewId="0">
      <pane xSplit="1" topLeftCell="N1" activePane="topRight" state="frozen"/>
      <selection pane="topRight" activeCell="AB26" sqref="AB26"/>
    </sheetView>
  </sheetViews>
  <sheetFormatPr defaultRowHeight="15" outlineLevelRow="1" x14ac:dyDescent="0.25"/>
  <cols>
    <col min="1" max="1" width="41.7109375" bestFit="1" customWidth="1"/>
    <col min="2" max="2" width="13.42578125" hidden="1" customWidth="1"/>
    <col min="3" max="3" width="13.5703125" hidden="1" customWidth="1"/>
    <col min="4" max="4" width="13.7109375" hidden="1" customWidth="1"/>
    <col min="5" max="5" width="13.5703125" hidden="1" customWidth="1"/>
    <col min="6" max="6" width="14" hidden="1" customWidth="1"/>
    <col min="7" max="7" width="13.5703125" hidden="1" customWidth="1"/>
    <col min="8" max="8" width="13" hidden="1" customWidth="1"/>
    <col min="9" max="9" width="13.85546875" hidden="1" customWidth="1"/>
    <col min="10" max="10" width="13.7109375" hidden="1" customWidth="1"/>
    <col min="11" max="11" width="13.42578125" hidden="1" customWidth="1"/>
    <col min="12" max="12" width="13.85546875" hidden="1" customWidth="1"/>
    <col min="13" max="13" width="13.7109375" hidden="1" customWidth="1"/>
    <col min="14" max="15" width="13.7109375" style="17" customWidth="1"/>
    <col min="16" max="16" width="13.42578125" hidden="1" customWidth="1"/>
    <col min="17" max="17" width="13.5703125" hidden="1" customWidth="1"/>
    <col min="18" max="18" width="13.7109375" hidden="1" customWidth="1"/>
    <col min="19" max="19" width="13.5703125" hidden="1" customWidth="1"/>
    <col min="20" max="20" width="14" hidden="1" customWidth="1"/>
    <col min="21" max="21" width="13.5703125" hidden="1" customWidth="1"/>
    <col min="22" max="22" width="13" hidden="1" customWidth="1"/>
    <col min="23" max="23" width="13.85546875" hidden="1" customWidth="1"/>
    <col min="24" max="24" width="13.7109375" hidden="1" customWidth="1"/>
    <col min="25" max="25" width="13.42578125" hidden="1" customWidth="1"/>
    <col min="26" max="26" width="13.85546875" hidden="1" customWidth="1"/>
    <col min="27" max="27" width="13.7109375" hidden="1" customWidth="1"/>
    <col min="28" max="29" width="13.7109375" customWidth="1"/>
    <col min="30" max="30" width="13.42578125" hidden="1" customWidth="1"/>
    <col min="31" max="31" width="13.5703125" hidden="1" customWidth="1"/>
    <col min="32" max="32" width="13.7109375" hidden="1" customWidth="1"/>
    <col min="33" max="33" width="13.5703125" hidden="1" customWidth="1"/>
    <col min="34" max="34" width="14" hidden="1" customWidth="1"/>
    <col min="35" max="35" width="13.5703125" hidden="1" customWidth="1"/>
    <col min="36" max="36" width="13" hidden="1" customWidth="1"/>
    <col min="37" max="37" width="13.85546875" hidden="1" customWidth="1"/>
    <col min="38" max="38" width="13.7109375" hidden="1" customWidth="1"/>
    <col min="39" max="39" width="13.42578125" hidden="1" customWidth="1"/>
    <col min="40" max="40" width="13.85546875" hidden="1" customWidth="1"/>
    <col min="41" max="41" width="13.7109375" hidden="1" customWidth="1"/>
    <col min="42" max="42" width="13.7109375" style="17" customWidth="1"/>
    <col min="43" max="43" width="13.7109375" customWidth="1"/>
    <col min="44" max="44" width="13.42578125" hidden="1" customWidth="1"/>
    <col min="45" max="45" width="13.5703125" hidden="1" customWidth="1"/>
    <col min="46" max="46" width="13.7109375" hidden="1" customWidth="1"/>
    <col min="47" max="47" width="13.5703125" hidden="1" customWidth="1"/>
    <col min="48" max="48" width="14" hidden="1" customWidth="1"/>
    <col min="49" max="49" width="13.5703125" hidden="1" customWidth="1"/>
    <col min="50" max="50" width="12" customWidth="1"/>
    <col min="51" max="51" width="13" style="17" customWidth="1"/>
  </cols>
  <sheetData>
    <row r="1" spans="1:51" ht="52.5" x14ac:dyDescent="0.25">
      <c r="A1" s="1" t="s">
        <v>0</v>
      </c>
      <c r="B1" s="1" t="s">
        <v>1</v>
      </c>
      <c r="C1" s="1" t="s">
        <v>2</v>
      </c>
      <c r="D1" s="1" t="s">
        <v>3</v>
      </c>
      <c r="E1" s="1" t="s">
        <v>4</v>
      </c>
      <c r="F1" s="1" t="s">
        <v>5</v>
      </c>
      <c r="G1" s="1" t="s">
        <v>6</v>
      </c>
      <c r="H1" s="1" t="s">
        <v>7</v>
      </c>
      <c r="I1" s="1" t="s">
        <v>8</v>
      </c>
      <c r="J1" s="1" t="s">
        <v>9</v>
      </c>
      <c r="K1" s="1" t="s">
        <v>10</v>
      </c>
      <c r="L1" s="1" t="s">
        <v>11</v>
      </c>
      <c r="M1" s="1" t="s">
        <v>12</v>
      </c>
      <c r="N1" s="19" t="s">
        <v>62</v>
      </c>
      <c r="O1" s="19" t="s">
        <v>63</v>
      </c>
      <c r="P1" s="1" t="s">
        <v>13</v>
      </c>
      <c r="Q1" s="1" t="s">
        <v>14</v>
      </c>
      <c r="R1" s="1" t="s">
        <v>15</v>
      </c>
      <c r="S1" s="1" t="s">
        <v>16</v>
      </c>
      <c r="T1" s="1" t="s">
        <v>17</v>
      </c>
      <c r="U1" s="1" t="s">
        <v>18</v>
      </c>
      <c r="V1" s="1" t="s">
        <v>19</v>
      </c>
      <c r="W1" s="1" t="s">
        <v>20</v>
      </c>
      <c r="X1" s="1" t="s">
        <v>21</v>
      </c>
      <c r="Y1" s="1" t="s">
        <v>22</v>
      </c>
      <c r="Z1" s="1" t="s">
        <v>23</v>
      </c>
      <c r="AA1" s="1" t="s">
        <v>24</v>
      </c>
      <c r="AB1" s="19" t="s">
        <v>64</v>
      </c>
      <c r="AC1" s="19" t="s">
        <v>65</v>
      </c>
      <c r="AD1" s="1" t="s">
        <v>25</v>
      </c>
      <c r="AE1" s="1" t="s">
        <v>26</v>
      </c>
      <c r="AF1" s="1" t="s">
        <v>27</v>
      </c>
      <c r="AG1" s="1" t="s">
        <v>28</v>
      </c>
      <c r="AH1" s="1" t="s">
        <v>29</v>
      </c>
      <c r="AI1" s="1" t="s">
        <v>30</v>
      </c>
      <c r="AJ1" s="1" t="s">
        <v>31</v>
      </c>
      <c r="AK1" s="1" t="s">
        <v>32</v>
      </c>
      <c r="AL1" s="1" t="s">
        <v>33</v>
      </c>
      <c r="AM1" s="1" t="s">
        <v>34</v>
      </c>
      <c r="AN1" s="1" t="s">
        <v>35</v>
      </c>
      <c r="AO1" s="1" t="s">
        <v>36</v>
      </c>
      <c r="AP1" s="19" t="s">
        <v>66</v>
      </c>
      <c r="AQ1" s="19" t="s">
        <v>67</v>
      </c>
      <c r="AR1" s="1" t="s">
        <v>37</v>
      </c>
      <c r="AS1" s="1" t="s">
        <v>38</v>
      </c>
      <c r="AT1" s="1" t="s">
        <v>39</v>
      </c>
      <c r="AU1" s="1" t="s">
        <v>40</v>
      </c>
      <c r="AV1" s="1" t="s">
        <v>41</v>
      </c>
      <c r="AW1" s="1" t="s">
        <v>42</v>
      </c>
      <c r="AX1" s="19" t="s">
        <v>68</v>
      </c>
      <c r="AY1" s="19" t="s">
        <v>69</v>
      </c>
    </row>
    <row r="2" spans="1:51" s="13" customFormat="1" x14ac:dyDescent="0.25">
      <c r="A2" s="10" t="s">
        <v>43</v>
      </c>
      <c r="B2" s="12">
        <v>4534</v>
      </c>
      <c r="C2" s="12">
        <v>4179</v>
      </c>
      <c r="D2" s="12">
        <v>4807</v>
      </c>
      <c r="E2" s="12">
        <v>4002</v>
      </c>
      <c r="F2" s="12">
        <v>4929</v>
      </c>
      <c r="G2" s="12">
        <v>4502</v>
      </c>
      <c r="H2" s="12">
        <v>7879</v>
      </c>
      <c r="I2" s="12">
        <v>5547</v>
      </c>
      <c r="J2" s="12">
        <v>3204</v>
      </c>
      <c r="K2" s="12">
        <v>3471</v>
      </c>
      <c r="L2" s="12">
        <v>3507</v>
      </c>
      <c r="M2" s="12">
        <v>3394</v>
      </c>
      <c r="N2" s="16">
        <f>SUM(B2:M2)</f>
        <v>53955</v>
      </c>
      <c r="O2" s="20">
        <f>N2/N20</f>
        <v>0.1773849406086748</v>
      </c>
      <c r="P2" s="12">
        <v>3596</v>
      </c>
      <c r="Q2" s="12">
        <v>3106</v>
      </c>
      <c r="R2" s="12">
        <v>3039</v>
      </c>
      <c r="S2" s="12">
        <v>3290</v>
      </c>
      <c r="T2" s="12">
        <v>3273</v>
      </c>
      <c r="U2" s="12">
        <v>2835</v>
      </c>
      <c r="V2" s="12">
        <v>3264</v>
      </c>
      <c r="W2" s="12">
        <v>3170</v>
      </c>
      <c r="X2" s="12">
        <v>2783</v>
      </c>
      <c r="Y2" s="12">
        <v>3408</v>
      </c>
      <c r="Z2" s="12">
        <v>3365</v>
      </c>
      <c r="AA2" s="12">
        <v>3208</v>
      </c>
      <c r="AB2" s="12">
        <f>SUM(P2:AA2)</f>
        <v>38337</v>
      </c>
      <c r="AC2" s="20">
        <f>AB2/AB20</f>
        <v>0.13454411455043166</v>
      </c>
      <c r="AD2" s="12">
        <v>3276</v>
      </c>
      <c r="AE2" s="12">
        <v>2795</v>
      </c>
      <c r="AF2" s="12">
        <v>2570</v>
      </c>
      <c r="AG2" s="12">
        <v>1973</v>
      </c>
      <c r="AH2" s="12">
        <v>1969</v>
      </c>
      <c r="AI2" s="12">
        <v>2671</v>
      </c>
      <c r="AJ2" s="12">
        <v>2721</v>
      </c>
      <c r="AK2" s="12">
        <v>2733</v>
      </c>
      <c r="AL2" s="12">
        <v>2760</v>
      </c>
      <c r="AM2" s="12">
        <v>2800</v>
      </c>
      <c r="AN2" s="12">
        <v>2758</v>
      </c>
      <c r="AO2" s="12">
        <v>3339</v>
      </c>
      <c r="AP2" s="16">
        <f>SUM(AD2:AO2)</f>
        <v>32365</v>
      </c>
      <c r="AQ2" s="20">
        <f>AP2/AP20</f>
        <v>0.11284395353053568</v>
      </c>
      <c r="AR2" s="12">
        <v>2875</v>
      </c>
      <c r="AS2" s="12">
        <v>3167</v>
      </c>
      <c r="AT2" s="12">
        <v>3068</v>
      </c>
      <c r="AU2" s="12">
        <v>2901</v>
      </c>
      <c r="AV2" s="12">
        <v>2792</v>
      </c>
      <c r="AW2" s="12">
        <v>2982</v>
      </c>
      <c r="AX2" s="35">
        <f>SUM(AR2:AW2)</f>
        <v>17785</v>
      </c>
      <c r="AY2" s="39">
        <f>AX2/AX20</f>
        <v>0.17256435384182489</v>
      </c>
    </row>
    <row r="3" spans="1:51" outlineLevel="1" collapsed="1" x14ac:dyDescent="0.25">
      <c r="A3" s="3" t="s">
        <v>44</v>
      </c>
      <c r="B3" s="4">
        <v>1555</v>
      </c>
      <c r="C3" s="4">
        <v>1220</v>
      </c>
      <c r="D3" s="4">
        <v>1506</v>
      </c>
      <c r="E3" s="4">
        <v>1199</v>
      </c>
      <c r="F3" s="4">
        <v>1658</v>
      </c>
      <c r="G3" s="4">
        <v>1506</v>
      </c>
      <c r="H3" s="4">
        <v>2536</v>
      </c>
      <c r="I3" s="4">
        <v>1820</v>
      </c>
      <c r="J3" s="4">
        <v>1183</v>
      </c>
      <c r="K3" s="4">
        <v>1295</v>
      </c>
      <c r="L3" s="4">
        <v>1276</v>
      </c>
      <c r="M3" s="4">
        <v>1277</v>
      </c>
      <c r="N3" s="18">
        <f t="shared" ref="N3:N19" si="0">SUM(B3:M3)</f>
        <v>18031</v>
      </c>
      <c r="O3" s="20"/>
      <c r="P3" s="4">
        <v>1325</v>
      </c>
      <c r="Q3" s="4">
        <v>1112</v>
      </c>
      <c r="R3" s="4">
        <v>1124</v>
      </c>
      <c r="S3" s="4">
        <v>1097</v>
      </c>
      <c r="T3" s="4">
        <v>1051</v>
      </c>
      <c r="U3" s="4">
        <v>1154</v>
      </c>
      <c r="V3" s="4">
        <v>1219</v>
      </c>
      <c r="W3" s="4">
        <v>1258</v>
      </c>
      <c r="X3" s="4">
        <v>1111</v>
      </c>
      <c r="Y3" s="4">
        <v>1148</v>
      </c>
      <c r="Z3" s="4">
        <v>1170</v>
      </c>
      <c r="AA3" s="4">
        <v>1138</v>
      </c>
      <c r="AB3" s="12">
        <f t="shared" ref="AB3:AB19" si="1">SUM(P3:AA3)</f>
        <v>13907</v>
      </c>
      <c r="AC3" s="21"/>
      <c r="AD3" s="4">
        <v>1113</v>
      </c>
      <c r="AE3" s="4">
        <v>1131</v>
      </c>
      <c r="AF3" s="5">
        <v>915</v>
      </c>
      <c r="AG3" s="4">
        <v>1209</v>
      </c>
      <c r="AH3" s="4">
        <v>1687</v>
      </c>
      <c r="AI3" s="4">
        <v>1859</v>
      </c>
      <c r="AJ3" s="4">
        <v>1819</v>
      </c>
      <c r="AK3" s="4">
        <v>1918</v>
      </c>
      <c r="AL3" s="4">
        <v>2264</v>
      </c>
      <c r="AM3" s="4">
        <v>2196</v>
      </c>
      <c r="AN3" s="4">
        <v>2190</v>
      </c>
      <c r="AO3" s="4">
        <v>2296</v>
      </c>
      <c r="AP3" s="16">
        <f t="shared" ref="AP3:AP19" si="2">SUM(AD3:AO3)</f>
        <v>20597</v>
      </c>
      <c r="AQ3" s="21"/>
      <c r="AR3" s="4">
        <v>1695</v>
      </c>
      <c r="AS3" s="4">
        <v>2068</v>
      </c>
      <c r="AT3" s="4">
        <v>2199</v>
      </c>
      <c r="AU3" s="4">
        <v>1957</v>
      </c>
      <c r="AV3" s="4">
        <v>1962</v>
      </c>
      <c r="AW3" s="4">
        <v>2018</v>
      </c>
      <c r="AX3" s="35">
        <f t="shared" ref="AX3:AX19" si="3">SUM(AR3:AW3)</f>
        <v>11899</v>
      </c>
      <c r="AY3" s="40"/>
    </row>
    <row r="4" spans="1:51" outlineLevel="1" collapsed="1" x14ac:dyDescent="0.25">
      <c r="A4" s="6" t="s">
        <v>45</v>
      </c>
      <c r="B4" s="7">
        <v>627</v>
      </c>
      <c r="C4" s="7">
        <v>645</v>
      </c>
      <c r="D4" s="7">
        <v>707</v>
      </c>
      <c r="E4" s="7">
        <v>630</v>
      </c>
      <c r="F4" s="7">
        <v>770</v>
      </c>
      <c r="G4" s="7">
        <v>813</v>
      </c>
      <c r="H4" s="2">
        <v>1089</v>
      </c>
      <c r="I4" s="7">
        <v>879</v>
      </c>
      <c r="J4" s="7">
        <v>623</v>
      </c>
      <c r="K4" s="7">
        <v>609</v>
      </c>
      <c r="L4" s="7">
        <v>594</v>
      </c>
      <c r="M4" s="7">
        <v>550</v>
      </c>
      <c r="N4" s="18">
        <f t="shared" si="0"/>
        <v>8536</v>
      </c>
      <c r="O4" s="20"/>
      <c r="P4" s="7">
        <v>729</v>
      </c>
      <c r="Q4" s="7">
        <v>567</v>
      </c>
      <c r="R4" s="7">
        <v>498</v>
      </c>
      <c r="S4" s="7">
        <v>571</v>
      </c>
      <c r="T4" s="7">
        <v>640</v>
      </c>
      <c r="U4" s="7">
        <v>347</v>
      </c>
      <c r="V4" s="7">
        <v>512</v>
      </c>
      <c r="W4" s="7">
        <v>558</v>
      </c>
      <c r="X4" s="7">
        <v>616</v>
      </c>
      <c r="Y4" s="7">
        <v>575</v>
      </c>
      <c r="Z4" s="7">
        <v>684</v>
      </c>
      <c r="AA4" s="7">
        <v>602</v>
      </c>
      <c r="AB4" s="12">
        <f t="shared" si="1"/>
        <v>6899</v>
      </c>
      <c r="AC4" s="22"/>
      <c r="AD4" s="7">
        <v>701</v>
      </c>
      <c r="AE4" s="7">
        <v>477</v>
      </c>
      <c r="AF4" s="7">
        <v>584</v>
      </c>
      <c r="AG4" s="7">
        <v>752</v>
      </c>
      <c r="AH4" s="7">
        <v>282</v>
      </c>
      <c r="AI4" s="7">
        <v>812</v>
      </c>
      <c r="AJ4" s="7">
        <v>902</v>
      </c>
      <c r="AK4" s="7">
        <v>815</v>
      </c>
      <c r="AL4" s="7">
        <v>496</v>
      </c>
      <c r="AM4" s="7">
        <v>604</v>
      </c>
      <c r="AN4" s="7">
        <v>568</v>
      </c>
      <c r="AO4" s="2">
        <v>1043</v>
      </c>
      <c r="AP4" s="16">
        <f t="shared" si="2"/>
        <v>8036</v>
      </c>
      <c r="AQ4" s="25"/>
      <c r="AR4" s="2">
        <v>1180</v>
      </c>
      <c r="AS4" s="2">
        <v>1099</v>
      </c>
      <c r="AT4" s="7">
        <v>869</v>
      </c>
      <c r="AU4" s="7">
        <v>944</v>
      </c>
      <c r="AV4" s="7">
        <v>830</v>
      </c>
      <c r="AW4" s="7">
        <v>964</v>
      </c>
      <c r="AX4" s="35">
        <f t="shared" si="3"/>
        <v>5886</v>
      </c>
      <c r="AY4" s="40"/>
    </row>
    <row r="5" spans="1:51" outlineLevel="1" collapsed="1" x14ac:dyDescent="0.25">
      <c r="A5" s="3" t="s">
        <v>46</v>
      </c>
      <c r="B5" s="4">
        <v>1474</v>
      </c>
      <c r="C5" s="4">
        <v>1434</v>
      </c>
      <c r="D5" s="4">
        <v>1670</v>
      </c>
      <c r="E5" s="4">
        <v>1325</v>
      </c>
      <c r="F5" s="4">
        <v>1611</v>
      </c>
      <c r="G5" s="4">
        <v>2099</v>
      </c>
      <c r="H5" s="4">
        <v>3543</v>
      </c>
      <c r="I5" s="4">
        <v>2707</v>
      </c>
      <c r="J5" s="4">
        <v>1398</v>
      </c>
      <c r="K5" s="4">
        <v>1567</v>
      </c>
      <c r="L5" s="4">
        <v>1637</v>
      </c>
      <c r="M5" s="4">
        <v>1567</v>
      </c>
      <c r="N5" s="18">
        <f t="shared" si="0"/>
        <v>22032</v>
      </c>
      <c r="O5" s="20"/>
      <c r="P5" s="4">
        <v>1542</v>
      </c>
      <c r="Q5" s="4">
        <v>1427</v>
      </c>
      <c r="R5" s="4">
        <v>1417</v>
      </c>
      <c r="S5" s="4">
        <v>1622</v>
      </c>
      <c r="T5" s="4">
        <v>1582</v>
      </c>
      <c r="U5" s="4">
        <v>1334</v>
      </c>
      <c r="V5" s="4">
        <v>1533</v>
      </c>
      <c r="W5" s="4">
        <v>1354</v>
      </c>
      <c r="X5" s="4">
        <v>1056</v>
      </c>
      <c r="Y5" s="4">
        <v>1685</v>
      </c>
      <c r="Z5" s="4">
        <v>1511</v>
      </c>
      <c r="AA5" s="4">
        <v>1468</v>
      </c>
      <c r="AB5" s="12">
        <f t="shared" si="1"/>
        <v>17531</v>
      </c>
      <c r="AC5" s="21"/>
      <c r="AD5" s="4">
        <v>1462</v>
      </c>
      <c r="AE5" s="4">
        <v>1187</v>
      </c>
      <c r="AF5" s="4">
        <v>1071</v>
      </c>
      <c r="AG5" s="5">
        <v>12</v>
      </c>
      <c r="AH5" s="9"/>
      <c r="AI5" s="9"/>
      <c r="AJ5" s="9"/>
      <c r="AK5" s="9"/>
      <c r="AL5" s="9"/>
      <c r="AM5" s="9"/>
      <c r="AN5" s="9"/>
      <c r="AO5" s="9"/>
      <c r="AP5" s="16">
        <f t="shared" si="2"/>
        <v>3732</v>
      </c>
      <c r="AQ5" s="27"/>
      <c r="AR5" s="9"/>
      <c r="AS5" s="9"/>
      <c r="AT5" s="9"/>
      <c r="AU5" s="9"/>
      <c r="AV5" s="9"/>
      <c r="AW5" s="9"/>
      <c r="AX5" s="35">
        <f t="shared" si="3"/>
        <v>0</v>
      </c>
      <c r="AY5" s="40"/>
    </row>
    <row r="6" spans="1:51" outlineLevel="1" collapsed="1" x14ac:dyDescent="0.25">
      <c r="A6" s="6" t="s">
        <v>47</v>
      </c>
      <c r="B6" s="7">
        <v>878</v>
      </c>
      <c r="C6" s="7">
        <v>880</v>
      </c>
      <c r="D6" s="7">
        <v>924</v>
      </c>
      <c r="E6" s="7">
        <v>848</v>
      </c>
      <c r="F6" s="7">
        <v>890</v>
      </c>
      <c r="G6" s="7">
        <v>84</v>
      </c>
      <c r="H6" s="7">
        <v>711</v>
      </c>
      <c r="I6" s="7">
        <v>141</v>
      </c>
      <c r="J6" s="8"/>
      <c r="K6" s="8"/>
      <c r="L6" s="8"/>
      <c r="M6" s="8"/>
      <c r="N6" s="18">
        <f t="shared" si="0"/>
        <v>5356</v>
      </c>
      <c r="O6" s="20"/>
      <c r="P6" s="8"/>
      <c r="Q6" s="8"/>
      <c r="R6" s="8"/>
      <c r="S6" s="8"/>
      <c r="T6" s="8"/>
      <c r="U6" s="8"/>
      <c r="V6" s="8"/>
      <c r="W6" s="8"/>
      <c r="X6" s="8"/>
      <c r="Y6" s="8"/>
      <c r="Z6" s="8"/>
      <c r="AA6" s="8"/>
      <c r="AB6" s="12">
        <f t="shared" si="1"/>
        <v>0</v>
      </c>
      <c r="AC6" s="23"/>
      <c r="AD6" s="8"/>
      <c r="AE6" s="8"/>
      <c r="AF6" s="8"/>
      <c r="AG6" s="8"/>
      <c r="AH6" s="8"/>
      <c r="AI6" s="8"/>
      <c r="AJ6" s="8"/>
      <c r="AK6" s="8"/>
      <c r="AL6" s="8"/>
      <c r="AM6" s="8"/>
      <c r="AN6" s="8"/>
      <c r="AO6" s="8"/>
      <c r="AP6" s="16">
        <f t="shared" si="2"/>
        <v>0</v>
      </c>
      <c r="AQ6" s="23"/>
      <c r="AR6" s="8"/>
      <c r="AS6" s="8"/>
      <c r="AT6" s="8"/>
      <c r="AU6" s="8"/>
      <c r="AV6" s="8"/>
      <c r="AW6" s="8"/>
      <c r="AX6" s="35">
        <f t="shared" si="3"/>
        <v>0</v>
      </c>
      <c r="AY6" s="40"/>
    </row>
    <row r="7" spans="1:51" s="13" customFormat="1" x14ac:dyDescent="0.25">
      <c r="A7" s="11" t="s">
        <v>61</v>
      </c>
      <c r="B7" s="14">
        <f>SUM(B8:B17)</f>
        <v>19706</v>
      </c>
      <c r="C7" s="14">
        <f t="shared" ref="C7:M7" si="4">SUM(C8:C17)</f>
        <v>17263</v>
      </c>
      <c r="D7" s="14">
        <f t="shared" si="4"/>
        <v>19085</v>
      </c>
      <c r="E7" s="14">
        <f t="shared" si="4"/>
        <v>16657</v>
      </c>
      <c r="F7" s="14">
        <f t="shared" si="4"/>
        <v>18451</v>
      </c>
      <c r="G7" s="14">
        <f t="shared" si="4"/>
        <v>12976</v>
      </c>
      <c r="H7" s="14">
        <f t="shared" si="4"/>
        <v>12203</v>
      </c>
      <c r="I7" s="14">
        <f t="shared" si="4"/>
        <v>34006</v>
      </c>
      <c r="J7" s="14">
        <f t="shared" si="4"/>
        <v>22508</v>
      </c>
      <c r="K7" s="14">
        <f t="shared" si="4"/>
        <v>23363</v>
      </c>
      <c r="L7" s="14">
        <f t="shared" si="4"/>
        <v>26380</v>
      </c>
      <c r="M7" s="14">
        <f t="shared" si="4"/>
        <v>21650</v>
      </c>
      <c r="N7" s="16">
        <f t="shared" si="0"/>
        <v>244248</v>
      </c>
      <c r="O7" s="20">
        <f>N7/N20</f>
        <v>0.8030009632802817</v>
      </c>
      <c r="P7" s="14">
        <f>SUM(P8:P16)</f>
        <v>18695</v>
      </c>
      <c r="Q7" s="14">
        <f t="shared" ref="Q7:AB7" si="5">SUM(Q8:Q16)</f>
        <v>15957</v>
      </c>
      <c r="R7" s="14">
        <f t="shared" si="5"/>
        <v>19687</v>
      </c>
      <c r="S7" s="14">
        <f t="shared" si="5"/>
        <v>24935</v>
      </c>
      <c r="T7" s="14">
        <f t="shared" si="5"/>
        <v>20016</v>
      </c>
      <c r="U7" s="14">
        <f t="shared" si="5"/>
        <v>17606</v>
      </c>
      <c r="V7" s="14">
        <f t="shared" si="5"/>
        <v>22255</v>
      </c>
      <c r="W7" s="14">
        <f t="shared" si="5"/>
        <v>21523</v>
      </c>
      <c r="X7" s="14">
        <f t="shared" si="5"/>
        <v>18810</v>
      </c>
      <c r="Y7" s="14">
        <f t="shared" si="5"/>
        <v>20031</v>
      </c>
      <c r="Z7" s="14">
        <f t="shared" si="5"/>
        <v>21505</v>
      </c>
      <c r="AA7" s="14">
        <f t="shared" si="5"/>
        <v>21422</v>
      </c>
      <c r="AB7" s="14">
        <f t="shared" si="5"/>
        <v>242442</v>
      </c>
      <c r="AC7" s="24">
        <f>AB7/AB20</f>
        <v>0.85085281111813016</v>
      </c>
      <c r="AD7" s="14">
        <f>SUM(AD8:AD17)</f>
        <v>18990</v>
      </c>
      <c r="AE7" s="14">
        <f t="shared" ref="AE7:AO7" si="6">SUM(AE8:AE17)</f>
        <v>21961</v>
      </c>
      <c r="AF7" s="14">
        <f t="shared" si="6"/>
        <v>20492</v>
      </c>
      <c r="AG7" s="14">
        <f t="shared" si="6"/>
        <v>21002</v>
      </c>
      <c r="AH7" s="14">
        <f t="shared" si="6"/>
        <v>20934</v>
      </c>
      <c r="AI7" s="14">
        <f t="shared" si="6"/>
        <v>20853</v>
      </c>
      <c r="AJ7" s="14">
        <f t="shared" si="6"/>
        <v>19922</v>
      </c>
      <c r="AK7" s="14">
        <f t="shared" si="6"/>
        <v>19540</v>
      </c>
      <c r="AL7" s="14">
        <f t="shared" si="6"/>
        <v>24602</v>
      </c>
      <c r="AM7" s="14">
        <f t="shared" si="6"/>
        <v>17039</v>
      </c>
      <c r="AN7" s="14">
        <f t="shared" si="6"/>
        <v>20642</v>
      </c>
      <c r="AO7" s="14">
        <f t="shared" si="6"/>
        <v>24578</v>
      </c>
      <c r="AP7" s="16">
        <f t="shared" si="2"/>
        <v>250555</v>
      </c>
      <c r="AQ7" s="24">
        <f>AP7/AP20</f>
        <v>0.8735861818891818</v>
      </c>
      <c r="AR7" s="14">
        <f>SUM(AR9:AR17)</f>
        <v>13455</v>
      </c>
      <c r="AS7" s="14">
        <f t="shared" ref="AS7:AW7" si="7">SUM(AS9:AS17)</f>
        <v>13292</v>
      </c>
      <c r="AT7" s="14">
        <f t="shared" si="7"/>
        <v>14951</v>
      </c>
      <c r="AU7" s="14">
        <f t="shared" si="7"/>
        <v>13941</v>
      </c>
      <c r="AV7" s="14">
        <f t="shared" si="7"/>
        <v>13922</v>
      </c>
      <c r="AW7" s="14">
        <f t="shared" si="7"/>
        <v>14153</v>
      </c>
      <c r="AX7" s="35">
        <f t="shared" si="3"/>
        <v>83714</v>
      </c>
      <c r="AY7" s="39">
        <f>AX7/AX20</f>
        <v>0.81226046204748548</v>
      </c>
    </row>
    <row r="8" spans="1:51" outlineLevel="1" collapsed="1" x14ac:dyDescent="0.25">
      <c r="A8" s="6" t="s">
        <v>48</v>
      </c>
      <c r="B8" s="2">
        <v>6796</v>
      </c>
      <c r="C8" s="2">
        <v>6360</v>
      </c>
      <c r="D8" s="2">
        <v>7333</v>
      </c>
      <c r="E8" s="2">
        <v>6868</v>
      </c>
      <c r="F8" s="2">
        <v>6737</v>
      </c>
      <c r="G8" s="2">
        <v>2075</v>
      </c>
      <c r="H8" s="7">
        <v>576</v>
      </c>
      <c r="I8" s="2">
        <v>5641</v>
      </c>
      <c r="J8" s="2">
        <v>6434</v>
      </c>
      <c r="K8" s="2">
        <v>6247</v>
      </c>
      <c r="L8" s="2">
        <v>3908</v>
      </c>
      <c r="M8" s="2">
        <v>3604</v>
      </c>
      <c r="N8" s="18">
        <f t="shared" si="0"/>
        <v>62579</v>
      </c>
      <c r="O8" s="20"/>
      <c r="P8" s="2">
        <v>6222</v>
      </c>
      <c r="Q8" s="2">
        <v>5386</v>
      </c>
      <c r="R8" s="2">
        <v>6043</v>
      </c>
      <c r="S8" s="2">
        <v>6427</v>
      </c>
      <c r="T8" s="2">
        <v>5746</v>
      </c>
      <c r="U8" s="2">
        <v>5116</v>
      </c>
      <c r="V8" s="2">
        <v>6345</v>
      </c>
      <c r="W8" s="2">
        <v>6305</v>
      </c>
      <c r="X8" s="2">
        <v>5415</v>
      </c>
      <c r="Y8" s="2">
        <v>5689</v>
      </c>
      <c r="Z8" s="2">
        <v>5852</v>
      </c>
      <c r="AA8" s="2">
        <v>7454</v>
      </c>
      <c r="AB8" s="12">
        <f t="shared" si="1"/>
        <v>72000</v>
      </c>
      <c r="AC8" s="25"/>
      <c r="AD8" s="2">
        <v>6054</v>
      </c>
      <c r="AE8" s="2">
        <v>5443</v>
      </c>
      <c r="AF8" s="2">
        <v>6096</v>
      </c>
      <c r="AG8" s="2">
        <v>5993</v>
      </c>
      <c r="AH8" s="2">
        <v>5859</v>
      </c>
      <c r="AI8" s="2">
        <v>5572</v>
      </c>
      <c r="AJ8" s="2">
        <v>5873</v>
      </c>
      <c r="AK8" s="2">
        <v>6036</v>
      </c>
      <c r="AL8" s="2">
        <v>6352</v>
      </c>
      <c r="AM8" s="2">
        <v>5250</v>
      </c>
      <c r="AN8" s="2">
        <v>6292</v>
      </c>
      <c r="AO8" s="2">
        <v>5962</v>
      </c>
      <c r="AP8" s="16">
        <f t="shared" si="2"/>
        <v>70782</v>
      </c>
      <c r="AQ8" s="28"/>
      <c r="AR8" s="2">
        <v>5403</v>
      </c>
      <c r="AS8" s="2">
        <v>5240</v>
      </c>
      <c r="AT8" s="2">
        <v>5699</v>
      </c>
      <c r="AU8" s="2">
        <v>5524</v>
      </c>
      <c r="AV8" s="2">
        <v>5676</v>
      </c>
      <c r="AW8" s="2">
        <v>5456</v>
      </c>
      <c r="AX8" s="35">
        <f t="shared" si="3"/>
        <v>32998</v>
      </c>
      <c r="AY8" s="40"/>
    </row>
    <row r="9" spans="1:51" outlineLevel="1" collapsed="1" x14ac:dyDescent="0.25">
      <c r="A9" s="3" t="s">
        <v>49</v>
      </c>
      <c r="B9" s="4">
        <v>5631</v>
      </c>
      <c r="C9" s="4">
        <v>4519</v>
      </c>
      <c r="D9" s="4">
        <v>5260</v>
      </c>
      <c r="E9" s="4">
        <v>5376</v>
      </c>
      <c r="F9" s="4">
        <v>5050</v>
      </c>
      <c r="G9" s="5">
        <v>141</v>
      </c>
      <c r="H9" s="5">
        <v>18</v>
      </c>
      <c r="I9" s="4">
        <v>11520</v>
      </c>
      <c r="J9" s="4">
        <v>5636</v>
      </c>
      <c r="K9" s="4">
        <v>5442</v>
      </c>
      <c r="L9" s="4">
        <v>5876</v>
      </c>
      <c r="M9" s="4">
        <v>5345</v>
      </c>
      <c r="N9" s="18">
        <f t="shared" si="0"/>
        <v>59814</v>
      </c>
      <c r="O9" s="20"/>
      <c r="P9" s="4">
        <v>4638</v>
      </c>
      <c r="Q9" s="4">
        <v>4519</v>
      </c>
      <c r="R9" s="4">
        <v>5148</v>
      </c>
      <c r="S9" s="4">
        <v>5662</v>
      </c>
      <c r="T9" s="4">
        <v>4846</v>
      </c>
      <c r="U9" s="4">
        <v>4419</v>
      </c>
      <c r="V9" s="4">
        <v>5707</v>
      </c>
      <c r="W9" s="4">
        <v>5449</v>
      </c>
      <c r="X9" s="4">
        <v>4740</v>
      </c>
      <c r="Y9" s="4">
        <v>5147</v>
      </c>
      <c r="Z9" s="4">
        <v>5318</v>
      </c>
      <c r="AA9" s="4">
        <v>6033</v>
      </c>
      <c r="AB9" s="12">
        <f t="shared" si="1"/>
        <v>61626</v>
      </c>
      <c r="AC9" s="21"/>
      <c r="AD9" s="4">
        <v>5219</v>
      </c>
      <c r="AE9" s="4">
        <v>5068</v>
      </c>
      <c r="AF9" s="4">
        <v>5038</v>
      </c>
      <c r="AG9" s="4">
        <v>5414</v>
      </c>
      <c r="AH9" s="4">
        <v>5343</v>
      </c>
      <c r="AI9" s="4">
        <v>5496</v>
      </c>
      <c r="AJ9" s="4">
        <v>5709</v>
      </c>
      <c r="AK9" s="4">
        <v>5840</v>
      </c>
      <c r="AL9" s="4">
        <v>5707</v>
      </c>
      <c r="AM9" s="4">
        <v>5197</v>
      </c>
      <c r="AN9" s="4">
        <v>5656</v>
      </c>
      <c r="AO9" s="4">
        <v>6192</v>
      </c>
      <c r="AP9" s="16">
        <f t="shared" si="2"/>
        <v>65879</v>
      </c>
      <c r="AQ9" s="29"/>
      <c r="AR9" s="4">
        <v>4811</v>
      </c>
      <c r="AS9" s="4">
        <v>5000</v>
      </c>
      <c r="AT9" s="4">
        <v>5601</v>
      </c>
      <c r="AU9" s="4">
        <v>5320</v>
      </c>
      <c r="AV9" s="4">
        <v>5285</v>
      </c>
      <c r="AW9" s="4">
        <v>5626</v>
      </c>
      <c r="AX9" s="35">
        <f t="shared" si="3"/>
        <v>31643</v>
      </c>
      <c r="AY9" s="40"/>
    </row>
    <row r="10" spans="1:51" outlineLevel="1" collapsed="1" x14ac:dyDescent="0.25">
      <c r="A10" s="6" t="s">
        <v>50</v>
      </c>
      <c r="B10" s="2">
        <v>3858</v>
      </c>
      <c r="C10" s="2">
        <v>3472</v>
      </c>
      <c r="D10" s="2">
        <v>3415</v>
      </c>
      <c r="E10" s="7">
        <v>213</v>
      </c>
      <c r="F10" s="7">
        <v>3</v>
      </c>
      <c r="G10" s="2">
        <v>4974</v>
      </c>
      <c r="H10" s="2">
        <v>4416</v>
      </c>
      <c r="I10" s="7">
        <v>3</v>
      </c>
      <c r="J10" s="7">
        <v>48</v>
      </c>
      <c r="K10" s="8"/>
      <c r="L10" s="2">
        <v>5438</v>
      </c>
      <c r="M10" s="2">
        <v>2973</v>
      </c>
      <c r="N10" s="18">
        <f t="shared" si="0"/>
        <v>28813</v>
      </c>
      <c r="O10" s="20"/>
      <c r="P10" s="7">
        <v>82</v>
      </c>
      <c r="Q10" s="7">
        <v>7</v>
      </c>
      <c r="R10" s="2">
        <v>1726</v>
      </c>
      <c r="S10" s="2">
        <v>5987</v>
      </c>
      <c r="T10" s="2">
        <v>3729</v>
      </c>
      <c r="U10" s="2">
        <v>3157</v>
      </c>
      <c r="V10" s="2">
        <v>3783</v>
      </c>
      <c r="W10" s="2">
        <v>3793</v>
      </c>
      <c r="X10" s="2">
        <v>3502</v>
      </c>
      <c r="Y10" s="2">
        <v>3579</v>
      </c>
      <c r="Z10" s="2">
        <v>3629</v>
      </c>
      <c r="AA10" s="2">
        <v>1137</v>
      </c>
      <c r="AB10" s="12">
        <f t="shared" si="1"/>
        <v>34111</v>
      </c>
      <c r="AC10" s="25"/>
      <c r="AD10" s="7">
        <v>898</v>
      </c>
      <c r="AE10" s="2">
        <v>5656</v>
      </c>
      <c r="AF10" s="2">
        <v>3732</v>
      </c>
      <c r="AG10" s="2">
        <v>4110</v>
      </c>
      <c r="AH10" s="2">
        <v>3946</v>
      </c>
      <c r="AI10" s="2">
        <v>3962</v>
      </c>
      <c r="AJ10" s="2">
        <v>2790</v>
      </c>
      <c r="AK10" s="7">
        <v>897</v>
      </c>
      <c r="AL10" s="2">
        <v>6121</v>
      </c>
      <c r="AM10" s="2">
        <v>1133</v>
      </c>
      <c r="AN10" s="2">
        <v>1495</v>
      </c>
      <c r="AO10" s="2">
        <v>6221</v>
      </c>
      <c r="AP10" s="16">
        <f t="shared" si="2"/>
        <v>40961</v>
      </c>
      <c r="AQ10" s="28"/>
      <c r="AR10" s="2">
        <v>3844</v>
      </c>
      <c r="AS10" s="2">
        <v>3330</v>
      </c>
      <c r="AT10" s="2">
        <v>4013</v>
      </c>
      <c r="AU10" s="2">
        <v>3632</v>
      </c>
      <c r="AV10" s="2">
        <v>3972</v>
      </c>
      <c r="AW10" s="2">
        <v>3743</v>
      </c>
      <c r="AX10" s="35">
        <f t="shared" si="3"/>
        <v>22534</v>
      </c>
      <c r="AY10" s="40"/>
    </row>
    <row r="11" spans="1:51" outlineLevel="1" collapsed="1" x14ac:dyDescent="0.25">
      <c r="A11" s="3" t="s">
        <v>51</v>
      </c>
      <c r="B11" s="9"/>
      <c r="C11" s="9"/>
      <c r="D11" s="9"/>
      <c r="E11" s="5">
        <v>60</v>
      </c>
      <c r="F11" s="5">
        <v>521</v>
      </c>
      <c r="G11" s="4">
        <v>1038</v>
      </c>
      <c r="H11" s="4">
        <v>1906</v>
      </c>
      <c r="I11" s="4">
        <v>1094</v>
      </c>
      <c r="J11" s="5">
        <v>449</v>
      </c>
      <c r="K11" s="5">
        <v>420</v>
      </c>
      <c r="L11" s="5">
        <v>363</v>
      </c>
      <c r="M11" s="5">
        <v>478</v>
      </c>
      <c r="N11" s="18">
        <f t="shared" si="0"/>
        <v>6329</v>
      </c>
      <c r="O11" s="20"/>
      <c r="P11" s="5">
        <v>252</v>
      </c>
      <c r="Q11" s="5">
        <v>222</v>
      </c>
      <c r="R11" s="5">
        <v>401</v>
      </c>
      <c r="S11" s="5">
        <v>397</v>
      </c>
      <c r="T11" s="5">
        <v>276</v>
      </c>
      <c r="U11" s="5">
        <v>320</v>
      </c>
      <c r="V11" s="5">
        <v>430</v>
      </c>
      <c r="W11" s="5">
        <v>318</v>
      </c>
      <c r="X11" s="5">
        <v>245</v>
      </c>
      <c r="Y11" s="5">
        <v>289</v>
      </c>
      <c r="Z11" s="5">
        <v>396</v>
      </c>
      <c r="AA11" s="5">
        <v>462</v>
      </c>
      <c r="AB11" s="12">
        <f t="shared" si="1"/>
        <v>4008</v>
      </c>
      <c r="AC11" s="26"/>
      <c r="AD11" s="5">
        <v>327</v>
      </c>
      <c r="AE11" s="5">
        <v>354</v>
      </c>
      <c r="AF11" s="5">
        <v>353</v>
      </c>
      <c r="AG11" s="5">
        <v>364</v>
      </c>
      <c r="AH11" s="5">
        <v>440</v>
      </c>
      <c r="AI11" s="5">
        <v>449</v>
      </c>
      <c r="AJ11" s="5">
        <v>381</v>
      </c>
      <c r="AK11" s="5">
        <v>516</v>
      </c>
      <c r="AL11" s="5">
        <v>416</v>
      </c>
      <c r="AM11" s="5">
        <v>169</v>
      </c>
      <c r="AN11" s="9"/>
      <c r="AO11" s="9"/>
      <c r="AP11" s="16">
        <f t="shared" si="2"/>
        <v>3769</v>
      </c>
      <c r="AQ11" s="29"/>
      <c r="AR11" s="9"/>
      <c r="AS11" s="9"/>
      <c r="AT11" s="9"/>
      <c r="AU11" s="9"/>
      <c r="AV11" s="9"/>
      <c r="AW11" s="9"/>
      <c r="AX11" s="35">
        <f t="shared" si="3"/>
        <v>0</v>
      </c>
      <c r="AY11" s="40"/>
    </row>
    <row r="12" spans="1:51" outlineLevel="1" collapsed="1" x14ac:dyDescent="0.25">
      <c r="A12" s="6" t="s">
        <v>52</v>
      </c>
      <c r="B12" s="7">
        <v>56</v>
      </c>
      <c r="C12" s="7">
        <v>51</v>
      </c>
      <c r="D12" s="7">
        <v>80</v>
      </c>
      <c r="E12" s="7">
        <v>34</v>
      </c>
      <c r="F12" s="7">
        <v>51</v>
      </c>
      <c r="G12" s="7">
        <v>229</v>
      </c>
      <c r="H12" s="7">
        <v>316</v>
      </c>
      <c r="I12" s="2">
        <v>9992</v>
      </c>
      <c r="J12" s="2">
        <v>3056</v>
      </c>
      <c r="K12" s="2">
        <v>3003</v>
      </c>
      <c r="L12" s="2">
        <v>2902</v>
      </c>
      <c r="M12" s="2">
        <v>3604</v>
      </c>
      <c r="N12" s="18">
        <f t="shared" si="0"/>
        <v>23374</v>
      </c>
      <c r="O12" s="20"/>
      <c r="P12" s="2">
        <v>2510</v>
      </c>
      <c r="Q12" s="2">
        <v>2092</v>
      </c>
      <c r="R12" s="2">
        <v>2266</v>
      </c>
      <c r="S12" s="2">
        <v>2393</v>
      </c>
      <c r="T12" s="2">
        <v>2129</v>
      </c>
      <c r="U12" s="2">
        <v>1941</v>
      </c>
      <c r="V12" s="2">
        <v>2512</v>
      </c>
      <c r="W12" s="2">
        <v>2453</v>
      </c>
      <c r="X12" s="2">
        <v>2040</v>
      </c>
      <c r="Y12" s="2">
        <v>2198</v>
      </c>
      <c r="Z12" s="2">
        <v>2851</v>
      </c>
      <c r="AA12" s="2">
        <v>2558</v>
      </c>
      <c r="AB12" s="12">
        <f t="shared" si="1"/>
        <v>27943</v>
      </c>
      <c r="AC12" s="25"/>
      <c r="AD12" s="2">
        <v>2268</v>
      </c>
      <c r="AE12" s="2">
        <v>2139</v>
      </c>
      <c r="AF12" s="2">
        <v>1888</v>
      </c>
      <c r="AG12" s="2">
        <v>2105</v>
      </c>
      <c r="AH12" s="2">
        <v>2372</v>
      </c>
      <c r="AI12" s="2">
        <v>2387</v>
      </c>
      <c r="AJ12" s="2">
        <v>2395</v>
      </c>
      <c r="AK12" s="2">
        <v>2388</v>
      </c>
      <c r="AL12" s="2">
        <v>2741</v>
      </c>
      <c r="AM12" s="2">
        <v>2324</v>
      </c>
      <c r="AN12" s="2">
        <v>2559</v>
      </c>
      <c r="AO12" s="2">
        <v>2771</v>
      </c>
      <c r="AP12" s="16">
        <f t="shared" si="2"/>
        <v>28337</v>
      </c>
      <c r="AQ12" s="28"/>
      <c r="AR12" s="2">
        <v>2148</v>
      </c>
      <c r="AS12" s="2">
        <v>2353</v>
      </c>
      <c r="AT12" s="2">
        <v>2664</v>
      </c>
      <c r="AU12" s="2">
        <v>2437</v>
      </c>
      <c r="AV12" s="2">
        <v>2131</v>
      </c>
      <c r="AW12" s="2">
        <v>2236</v>
      </c>
      <c r="AX12" s="35">
        <f t="shared" si="3"/>
        <v>13969</v>
      </c>
      <c r="AY12" s="40"/>
    </row>
    <row r="13" spans="1:51" outlineLevel="1" collapsed="1" x14ac:dyDescent="0.25">
      <c r="A13" s="3" t="s">
        <v>53</v>
      </c>
      <c r="B13" s="4">
        <v>2067</v>
      </c>
      <c r="C13" s="4">
        <v>1731</v>
      </c>
      <c r="D13" s="4">
        <v>1982</v>
      </c>
      <c r="E13" s="4">
        <v>2129</v>
      </c>
      <c r="F13" s="4">
        <v>2714</v>
      </c>
      <c r="G13" s="4">
        <v>3169</v>
      </c>
      <c r="H13" s="4">
        <v>2433</v>
      </c>
      <c r="I13" s="4">
        <v>2656</v>
      </c>
      <c r="J13" s="4">
        <v>2743</v>
      </c>
      <c r="K13" s="4">
        <v>3050</v>
      </c>
      <c r="L13" s="4">
        <v>3660</v>
      </c>
      <c r="M13" s="4">
        <v>2807</v>
      </c>
      <c r="N13" s="18">
        <f t="shared" si="0"/>
        <v>31141</v>
      </c>
      <c r="O13" s="20"/>
      <c r="P13" s="4">
        <v>2506</v>
      </c>
      <c r="Q13" s="4">
        <v>2548</v>
      </c>
      <c r="R13" s="4">
        <v>2971</v>
      </c>
      <c r="S13" s="4">
        <v>2636</v>
      </c>
      <c r="T13" s="4">
        <v>2111</v>
      </c>
      <c r="U13" s="4">
        <v>1826</v>
      </c>
      <c r="V13" s="4">
        <v>2449</v>
      </c>
      <c r="W13" s="4">
        <v>2128</v>
      </c>
      <c r="X13" s="4">
        <v>1704</v>
      </c>
      <c r="Y13" s="4">
        <v>1899</v>
      </c>
      <c r="Z13" s="4">
        <v>2316</v>
      </c>
      <c r="AA13" s="4">
        <v>2471</v>
      </c>
      <c r="AB13" s="12">
        <f t="shared" si="1"/>
        <v>27565</v>
      </c>
      <c r="AC13" s="21"/>
      <c r="AD13" s="4">
        <v>2375</v>
      </c>
      <c r="AE13" s="4">
        <v>1920</v>
      </c>
      <c r="AF13" s="4">
        <v>2183</v>
      </c>
      <c r="AG13" s="4">
        <v>2071</v>
      </c>
      <c r="AH13" s="4">
        <v>2026</v>
      </c>
      <c r="AI13" s="4">
        <v>1932</v>
      </c>
      <c r="AJ13" s="4">
        <v>1918</v>
      </c>
      <c r="AK13" s="4">
        <v>2399</v>
      </c>
      <c r="AL13" s="4">
        <v>2135</v>
      </c>
      <c r="AM13" s="4">
        <v>1932</v>
      </c>
      <c r="AN13" s="4">
        <v>2498</v>
      </c>
      <c r="AO13" s="4">
        <v>2629</v>
      </c>
      <c r="AP13" s="16">
        <f t="shared" si="2"/>
        <v>26018</v>
      </c>
      <c r="AQ13" s="29"/>
      <c r="AR13" s="4">
        <v>1691</v>
      </c>
      <c r="AS13" s="4">
        <v>1916</v>
      </c>
      <c r="AT13" s="4">
        <v>1834</v>
      </c>
      <c r="AU13" s="4">
        <v>1779</v>
      </c>
      <c r="AV13" s="4">
        <v>1717</v>
      </c>
      <c r="AW13" s="4">
        <v>1702</v>
      </c>
      <c r="AX13" s="35">
        <f t="shared" si="3"/>
        <v>10639</v>
      </c>
      <c r="AY13" s="40"/>
    </row>
    <row r="14" spans="1:51" outlineLevel="1" collapsed="1" x14ac:dyDescent="0.25">
      <c r="A14" s="6" t="s">
        <v>54</v>
      </c>
      <c r="B14" s="7">
        <v>390</v>
      </c>
      <c r="C14" s="7">
        <v>235</v>
      </c>
      <c r="D14" s="7">
        <v>374</v>
      </c>
      <c r="E14" s="7">
        <v>524</v>
      </c>
      <c r="F14" s="7">
        <v>358</v>
      </c>
      <c r="G14" s="7">
        <v>593</v>
      </c>
      <c r="H14" s="7">
        <v>548</v>
      </c>
      <c r="I14" s="7">
        <v>126</v>
      </c>
      <c r="J14" s="7">
        <v>386</v>
      </c>
      <c r="K14" s="7">
        <v>740</v>
      </c>
      <c r="L14" s="7">
        <v>545</v>
      </c>
      <c r="M14" s="7">
        <v>918</v>
      </c>
      <c r="N14" s="18">
        <f t="shared" si="0"/>
        <v>5737</v>
      </c>
      <c r="O14" s="20"/>
      <c r="P14" s="7">
        <v>758</v>
      </c>
      <c r="Q14" s="7">
        <v>607</v>
      </c>
      <c r="R14" s="7">
        <v>796</v>
      </c>
      <c r="S14" s="7">
        <v>893</v>
      </c>
      <c r="T14" s="7">
        <v>579</v>
      </c>
      <c r="U14" s="7">
        <v>575</v>
      </c>
      <c r="V14" s="7">
        <v>837</v>
      </c>
      <c r="W14" s="7">
        <v>693</v>
      </c>
      <c r="X14" s="7">
        <v>720</v>
      </c>
      <c r="Y14" s="7">
        <v>786</v>
      </c>
      <c r="Z14" s="7">
        <v>831</v>
      </c>
      <c r="AA14" s="7">
        <v>683</v>
      </c>
      <c r="AB14" s="12">
        <f t="shared" si="1"/>
        <v>8758</v>
      </c>
      <c r="AC14" s="22"/>
      <c r="AD14" s="7">
        <v>659</v>
      </c>
      <c r="AE14" s="7">
        <v>773</v>
      </c>
      <c r="AF14" s="7">
        <v>700</v>
      </c>
      <c r="AG14" s="7">
        <v>816</v>
      </c>
      <c r="AH14" s="7">
        <v>804</v>
      </c>
      <c r="AI14" s="7">
        <v>932</v>
      </c>
      <c r="AJ14" s="7">
        <v>688</v>
      </c>
      <c r="AK14" s="7">
        <v>800</v>
      </c>
      <c r="AL14" s="7">
        <v>757</v>
      </c>
      <c r="AM14" s="7">
        <v>695</v>
      </c>
      <c r="AN14" s="7">
        <v>896</v>
      </c>
      <c r="AO14" s="7">
        <v>674</v>
      </c>
      <c r="AP14" s="16">
        <f t="shared" si="2"/>
        <v>9194</v>
      </c>
      <c r="AQ14" s="28"/>
      <c r="AR14" s="7">
        <v>607</v>
      </c>
      <c r="AS14" s="7">
        <v>632</v>
      </c>
      <c r="AT14" s="7">
        <v>831</v>
      </c>
      <c r="AU14" s="7">
        <v>751</v>
      </c>
      <c r="AV14" s="7">
        <v>799</v>
      </c>
      <c r="AW14" s="7">
        <v>773</v>
      </c>
      <c r="AX14" s="35">
        <f t="shared" si="3"/>
        <v>4393</v>
      </c>
      <c r="AY14" s="40"/>
    </row>
    <row r="15" spans="1:51" outlineLevel="1" collapsed="1" x14ac:dyDescent="0.25">
      <c r="A15" s="6" t="s">
        <v>55</v>
      </c>
      <c r="B15" s="7">
        <v>76</v>
      </c>
      <c r="C15" s="7">
        <v>49</v>
      </c>
      <c r="D15" s="7">
        <v>10</v>
      </c>
      <c r="E15" s="7">
        <v>32</v>
      </c>
      <c r="F15" s="7">
        <v>16</v>
      </c>
      <c r="G15" s="7">
        <v>81</v>
      </c>
      <c r="H15" s="7">
        <v>441</v>
      </c>
      <c r="I15" s="7">
        <v>415</v>
      </c>
      <c r="J15" s="7">
        <v>84</v>
      </c>
      <c r="K15" s="7">
        <v>86</v>
      </c>
      <c r="L15" s="7">
        <v>34</v>
      </c>
      <c r="M15" s="7">
        <v>34</v>
      </c>
      <c r="N15" s="18">
        <f t="shared" si="0"/>
        <v>1358</v>
      </c>
      <c r="O15" s="20"/>
      <c r="P15" s="7">
        <v>35</v>
      </c>
      <c r="Q15" s="8"/>
      <c r="R15" s="8"/>
      <c r="S15" s="8"/>
      <c r="T15" s="8"/>
      <c r="U15" s="8"/>
      <c r="V15" s="8"/>
      <c r="W15" s="8"/>
      <c r="X15" s="8"/>
      <c r="Y15" s="8"/>
      <c r="Z15" s="8"/>
      <c r="AA15" s="8"/>
      <c r="AB15" s="12">
        <f t="shared" si="1"/>
        <v>35</v>
      </c>
      <c r="AC15" s="23"/>
      <c r="AD15" s="8"/>
      <c r="AE15" s="8"/>
      <c r="AF15" s="8"/>
      <c r="AG15" s="8"/>
      <c r="AH15" s="8"/>
      <c r="AI15" s="8"/>
      <c r="AJ15" s="8"/>
      <c r="AK15" s="7">
        <v>16</v>
      </c>
      <c r="AL15" s="7">
        <v>8</v>
      </c>
      <c r="AM15" s="7">
        <v>6</v>
      </c>
      <c r="AN15" s="7">
        <v>2</v>
      </c>
      <c r="AO15" s="7">
        <v>3</v>
      </c>
      <c r="AP15" s="16">
        <f t="shared" si="2"/>
        <v>35</v>
      </c>
      <c r="AQ15" s="28"/>
      <c r="AR15" s="7">
        <v>16</v>
      </c>
      <c r="AS15" s="7">
        <v>4</v>
      </c>
      <c r="AT15" s="7">
        <v>4</v>
      </c>
      <c r="AU15" s="7">
        <v>12</v>
      </c>
      <c r="AV15" s="8"/>
      <c r="AW15" s="8"/>
      <c r="AX15" s="35">
        <f t="shared" si="3"/>
        <v>36</v>
      </c>
      <c r="AY15" s="40"/>
    </row>
    <row r="16" spans="1:51" outlineLevel="1" collapsed="1" x14ac:dyDescent="0.25">
      <c r="A16" s="3" t="s">
        <v>56</v>
      </c>
      <c r="B16" s="5">
        <v>816</v>
      </c>
      <c r="C16" s="5">
        <v>840</v>
      </c>
      <c r="D16" s="5">
        <v>624</v>
      </c>
      <c r="E16" s="4">
        <v>1416</v>
      </c>
      <c r="F16" s="4">
        <v>2964</v>
      </c>
      <c r="G16" s="5">
        <v>528</v>
      </c>
      <c r="H16" s="4">
        <v>1356</v>
      </c>
      <c r="I16" s="4">
        <v>2340</v>
      </c>
      <c r="J16" s="4">
        <v>3612</v>
      </c>
      <c r="K16" s="4">
        <v>4344</v>
      </c>
      <c r="L16" s="4">
        <v>3624</v>
      </c>
      <c r="M16" s="4">
        <v>1872</v>
      </c>
      <c r="N16" s="18">
        <f t="shared" si="0"/>
        <v>24336</v>
      </c>
      <c r="O16" s="20"/>
      <c r="P16" s="4">
        <v>1692</v>
      </c>
      <c r="Q16" s="5">
        <v>576</v>
      </c>
      <c r="R16" s="5">
        <v>336</v>
      </c>
      <c r="S16" s="5">
        <v>540</v>
      </c>
      <c r="T16" s="5">
        <v>600</v>
      </c>
      <c r="U16" s="5">
        <v>252</v>
      </c>
      <c r="V16" s="5">
        <v>192</v>
      </c>
      <c r="W16" s="5">
        <v>384</v>
      </c>
      <c r="X16" s="5">
        <v>444</v>
      </c>
      <c r="Y16" s="5">
        <v>444</v>
      </c>
      <c r="Z16" s="5">
        <v>312</v>
      </c>
      <c r="AA16" s="5">
        <v>624</v>
      </c>
      <c r="AB16" s="12">
        <f t="shared" si="1"/>
        <v>6396</v>
      </c>
      <c r="AC16" s="26"/>
      <c r="AD16" s="4">
        <v>1152</v>
      </c>
      <c r="AE16" s="5">
        <v>576</v>
      </c>
      <c r="AF16" s="5">
        <v>480</v>
      </c>
      <c r="AG16" s="5">
        <v>96</v>
      </c>
      <c r="AH16" s="5">
        <v>132</v>
      </c>
      <c r="AI16" s="5">
        <v>108</v>
      </c>
      <c r="AJ16" s="5">
        <v>156</v>
      </c>
      <c r="AK16" s="5">
        <v>648</v>
      </c>
      <c r="AL16" s="5">
        <v>360</v>
      </c>
      <c r="AM16" s="5">
        <v>324</v>
      </c>
      <c r="AN16" s="4">
        <v>1236</v>
      </c>
      <c r="AO16" s="5">
        <v>108</v>
      </c>
      <c r="AP16" s="16">
        <f t="shared" si="2"/>
        <v>5376</v>
      </c>
      <c r="AQ16" s="29"/>
      <c r="AR16" s="5">
        <v>324</v>
      </c>
      <c r="AS16" s="5">
        <v>48</v>
      </c>
      <c r="AT16" s="9"/>
      <c r="AU16" s="9"/>
      <c r="AV16" s="5">
        <v>12</v>
      </c>
      <c r="AW16" s="5">
        <v>60</v>
      </c>
      <c r="AX16" s="35">
        <f t="shared" si="3"/>
        <v>444</v>
      </c>
      <c r="AY16" s="40"/>
    </row>
    <row r="17" spans="1:51" outlineLevel="1" collapsed="1" x14ac:dyDescent="0.25">
      <c r="A17" s="6" t="s">
        <v>57</v>
      </c>
      <c r="B17" s="7">
        <v>16</v>
      </c>
      <c r="C17" s="7">
        <v>6</v>
      </c>
      <c r="D17" s="7">
        <v>7</v>
      </c>
      <c r="E17" s="7">
        <v>5</v>
      </c>
      <c r="F17" s="7">
        <v>37</v>
      </c>
      <c r="G17" s="7">
        <v>148</v>
      </c>
      <c r="H17" s="7">
        <v>193</v>
      </c>
      <c r="I17" s="7">
        <v>219</v>
      </c>
      <c r="J17" s="7">
        <v>60</v>
      </c>
      <c r="K17" s="7">
        <v>31</v>
      </c>
      <c r="L17" s="7">
        <v>30</v>
      </c>
      <c r="M17" s="7">
        <v>15</v>
      </c>
      <c r="N17" s="18">
        <f t="shared" si="0"/>
        <v>767</v>
      </c>
      <c r="O17" s="20"/>
      <c r="P17" s="7">
        <v>16</v>
      </c>
      <c r="Q17" s="7">
        <v>61</v>
      </c>
      <c r="R17" s="7">
        <v>29</v>
      </c>
      <c r="S17" s="7">
        <v>55</v>
      </c>
      <c r="T17" s="7">
        <v>27</v>
      </c>
      <c r="U17" s="7">
        <v>6</v>
      </c>
      <c r="V17" s="7">
        <v>32</v>
      </c>
      <c r="W17" s="7">
        <v>12</v>
      </c>
      <c r="X17" s="7">
        <v>12</v>
      </c>
      <c r="Y17" s="7">
        <v>23</v>
      </c>
      <c r="Z17" s="7">
        <v>54</v>
      </c>
      <c r="AA17" s="7">
        <v>11</v>
      </c>
      <c r="AB17" s="12">
        <f t="shared" si="1"/>
        <v>338</v>
      </c>
      <c r="AC17" s="22"/>
      <c r="AD17" s="7">
        <v>38</v>
      </c>
      <c r="AE17" s="7">
        <v>32</v>
      </c>
      <c r="AF17" s="7">
        <v>22</v>
      </c>
      <c r="AG17" s="7">
        <v>33</v>
      </c>
      <c r="AH17" s="7">
        <v>12</v>
      </c>
      <c r="AI17" s="7">
        <v>15</v>
      </c>
      <c r="AJ17" s="7">
        <v>12</v>
      </c>
      <c r="AK17" s="8"/>
      <c r="AL17" s="7">
        <v>5</v>
      </c>
      <c r="AM17" s="7">
        <v>9</v>
      </c>
      <c r="AN17" s="7">
        <v>8</v>
      </c>
      <c r="AO17" s="7">
        <v>18</v>
      </c>
      <c r="AP17" s="16">
        <f t="shared" si="2"/>
        <v>204</v>
      </c>
      <c r="AQ17" s="28"/>
      <c r="AR17" s="7">
        <v>14</v>
      </c>
      <c r="AS17" s="7">
        <v>9</v>
      </c>
      <c r="AT17" s="7">
        <v>4</v>
      </c>
      <c r="AU17" s="7">
        <v>10</v>
      </c>
      <c r="AV17" s="7">
        <v>6</v>
      </c>
      <c r="AW17" s="7">
        <v>13</v>
      </c>
      <c r="AX17" s="35">
        <f t="shared" si="3"/>
        <v>56</v>
      </c>
      <c r="AY17" s="40"/>
    </row>
    <row r="18" spans="1:51" s="13" customFormat="1" x14ac:dyDescent="0.25">
      <c r="A18" s="11" t="s">
        <v>58</v>
      </c>
      <c r="B18" s="15">
        <v>404</v>
      </c>
      <c r="C18" s="15">
        <v>389</v>
      </c>
      <c r="D18" s="15">
        <v>280</v>
      </c>
      <c r="E18" s="15">
        <v>339</v>
      </c>
      <c r="F18" s="15">
        <v>413</v>
      </c>
      <c r="G18" s="15">
        <v>557</v>
      </c>
      <c r="H18" s="14">
        <v>1041</v>
      </c>
      <c r="I18" s="15">
        <v>798</v>
      </c>
      <c r="J18" s="15">
        <v>452</v>
      </c>
      <c r="K18" s="15">
        <v>512</v>
      </c>
      <c r="L18" s="15">
        <v>433</v>
      </c>
      <c r="M18" s="15">
        <v>348</v>
      </c>
      <c r="N18" s="16">
        <f t="shared" si="0"/>
        <v>5966</v>
      </c>
      <c r="O18" s="20">
        <f>N18/N20</f>
        <v>1.9614096111043533E-2</v>
      </c>
      <c r="P18" s="15">
        <v>402</v>
      </c>
      <c r="Q18" s="15">
        <v>295</v>
      </c>
      <c r="R18" s="15">
        <v>331</v>
      </c>
      <c r="S18" s="15">
        <v>382</v>
      </c>
      <c r="T18" s="15">
        <v>386</v>
      </c>
      <c r="U18" s="15">
        <v>330</v>
      </c>
      <c r="V18" s="15">
        <v>390</v>
      </c>
      <c r="W18" s="15">
        <v>326</v>
      </c>
      <c r="X18" s="15">
        <v>334</v>
      </c>
      <c r="Y18" s="15">
        <v>399</v>
      </c>
      <c r="Z18" s="15">
        <v>261</v>
      </c>
      <c r="AA18" s="15">
        <v>325</v>
      </c>
      <c r="AB18" s="12">
        <f t="shared" si="1"/>
        <v>4161</v>
      </c>
      <c r="AC18" s="24">
        <f>AB18/AB20</f>
        <v>1.4603074331438197E-2</v>
      </c>
      <c r="AD18" s="15">
        <v>301</v>
      </c>
      <c r="AE18" s="15">
        <v>272</v>
      </c>
      <c r="AF18" s="15">
        <v>288</v>
      </c>
      <c r="AG18" s="15">
        <v>356</v>
      </c>
      <c r="AH18" s="15">
        <v>320</v>
      </c>
      <c r="AI18" s="15">
        <v>269</v>
      </c>
      <c r="AJ18" s="15">
        <v>295</v>
      </c>
      <c r="AK18" s="15">
        <v>313</v>
      </c>
      <c r="AL18" s="15">
        <v>588</v>
      </c>
      <c r="AM18" s="15">
        <v>273</v>
      </c>
      <c r="AN18" s="15">
        <v>303</v>
      </c>
      <c r="AO18" s="15">
        <v>314</v>
      </c>
      <c r="AP18" s="16">
        <f t="shared" si="2"/>
        <v>3892</v>
      </c>
      <c r="AQ18" s="24">
        <f>AP18/AP20</f>
        <v>1.3569864580282554E-2</v>
      </c>
      <c r="AR18" s="15">
        <v>236</v>
      </c>
      <c r="AS18" s="15">
        <v>306</v>
      </c>
      <c r="AT18" s="15">
        <v>252</v>
      </c>
      <c r="AU18" s="15">
        <v>219</v>
      </c>
      <c r="AV18" s="15">
        <v>283</v>
      </c>
      <c r="AW18" s="15">
        <v>268</v>
      </c>
      <c r="AX18" s="35">
        <f t="shared" si="3"/>
        <v>1564</v>
      </c>
      <c r="AY18" s="39">
        <f>AX18/AX20</f>
        <v>1.5175184110689579E-2</v>
      </c>
    </row>
    <row r="19" spans="1:51" outlineLevel="1" collapsed="1" x14ac:dyDescent="0.25">
      <c r="A19" s="6" t="s">
        <v>59</v>
      </c>
      <c r="B19" s="7">
        <v>404</v>
      </c>
      <c r="C19" s="7">
        <v>389</v>
      </c>
      <c r="D19" s="7">
        <v>280</v>
      </c>
      <c r="E19" s="7">
        <v>339</v>
      </c>
      <c r="F19" s="7">
        <v>413</v>
      </c>
      <c r="G19" s="7">
        <v>557</v>
      </c>
      <c r="H19" s="2">
        <v>1041</v>
      </c>
      <c r="I19" s="7">
        <v>798</v>
      </c>
      <c r="J19" s="7">
        <v>452</v>
      </c>
      <c r="K19" s="7">
        <v>512</v>
      </c>
      <c r="L19" s="7">
        <v>433</v>
      </c>
      <c r="M19" s="7">
        <v>348</v>
      </c>
      <c r="N19" s="18">
        <f t="shared" si="0"/>
        <v>5966</v>
      </c>
      <c r="O19" s="38"/>
      <c r="P19" s="7">
        <v>402</v>
      </c>
      <c r="Q19" s="7">
        <v>295</v>
      </c>
      <c r="R19" s="7">
        <v>331</v>
      </c>
      <c r="S19" s="7">
        <v>382</v>
      </c>
      <c r="T19" s="7">
        <v>386</v>
      </c>
      <c r="U19" s="7">
        <v>330</v>
      </c>
      <c r="V19" s="7">
        <v>390</v>
      </c>
      <c r="W19" s="7">
        <v>326</v>
      </c>
      <c r="X19" s="7">
        <v>334</v>
      </c>
      <c r="Y19" s="7">
        <v>399</v>
      </c>
      <c r="Z19" s="7">
        <v>261</v>
      </c>
      <c r="AA19" s="7">
        <v>325</v>
      </c>
      <c r="AB19" s="12">
        <f t="shared" si="1"/>
        <v>4161</v>
      </c>
      <c r="AC19" s="22"/>
      <c r="AD19" s="7">
        <v>301</v>
      </c>
      <c r="AE19" s="7">
        <v>272</v>
      </c>
      <c r="AF19" s="7">
        <v>288</v>
      </c>
      <c r="AG19" s="7">
        <v>356</v>
      </c>
      <c r="AH19" s="7">
        <v>320</v>
      </c>
      <c r="AI19" s="7">
        <v>269</v>
      </c>
      <c r="AJ19" s="7">
        <v>295</v>
      </c>
      <c r="AK19" s="7">
        <v>313</v>
      </c>
      <c r="AL19" s="7">
        <v>588</v>
      </c>
      <c r="AM19" s="7">
        <v>273</v>
      </c>
      <c r="AN19" s="7">
        <v>303</v>
      </c>
      <c r="AO19" s="7">
        <v>314</v>
      </c>
      <c r="AP19" s="16">
        <f t="shared" si="2"/>
        <v>3892</v>
      </c>
      <c r="AQ19" s="22"/>
      <c r="AR19" s="7">
        <v>236</v>
      </c>
      <c r="AS19" s="7">
        <v>306</v>
      </c>
      <c r="AT19" s="7">
        <v>252</v>
      </c>
      <c r="AU19" s="7">
        <v>219</v>
      </c>
      <c r="AV19" s="7">
        <v>283</v>
      </c>
      <c r="AW19" s="7">
        <v>268</v>
      </c>
      <c r="AX19" s="35">
        <f t="shared" si="3"/>
        <v>1564</v>
      </c>
      <c r="AY19" s="41"/>
    </row>
    <row r="20" spans="1:51" s="34" customFormat="1" x14ac:dyDescent="0.25">
      <c r="A20" s="30" t="s">
        <v>60</v>
      </c>
      <c r="B20" s="31">
        <v>24644</v>
      </c>
      <c r="C20" s="31">
        <v>21831</v>
      </c>
      <c r="D20" s="31">
        <v>24172</v>
      </c>
      <c r="E20" s="31">
        <v>20998</v>
      </c>
      <c r="F20" s="31">
        <v>23793</v>
      </c>
      <c r="G20" s="31">
        <v>18035</v>
      </c>
      <c r="H20" s="31">
        <v>21123</v>
      </c>
      <c r="I20" s="31">
        <v>40351</v>
      </c>
      <c r="J20" s="31">
        <v>26164</v>
      </c>
      <c r="K20" s="31">
        <v>27346</v>
      </c>
      <c r="L20" s="31">
        <v>30320</v>
      </c>
      <c r="M20" s="31">
        <v>25392</v>
      </c>
      <c r="N20" s="32">
        <f>N2+N7+N18</f>
        <v>304169</v>
      </c>
      <c r="O20" s="33">
        <f>SUM(O2:O19)</f>
        <v>1</v>
      </c>
      <c r="P20" s="31">
        <f>P2+P7+P18</f>
        <v>22693</v>
      </c>
      <c r="Q20" s="31">
        <f t="shared" ref="Q20:AA20" si="8">Q2+Q7+Q18</f>
        <v>19358</v>
      </c>
      <c r="R20" s="31">
        <f t="shared" si="8"/>
        <v>23057</v>
      </c>
      <c r="S20" s="31">
        <f t="shared" si="8"/>
        <v>28607</v>
      </c>
      <c r="T20" s="31">
        <f t="shared" si="8"/>
        <v>23675</v>
      </c>
      <c r="U20" s="31">
        <f t="shared" si="8"/>
        <v>20771</v>
      </c>
      <c r="V20" s="31">
        <f t="shared" si="8"/>
        <v>25909</v>
      </c>
      <c r="W20" s="31">
        <f t="shared" si="8"/>
        <v>25019</v>
      </c>
      <c r="X20" s="31">
        <f t="shared" si="8"/>
        <v>21927</v>
      </c>
      <c r="Y20" s="31">
        <f t="shared" si="8"/>
        <v>23838</v>
      </c>
      <c r="Z20" s="31">
        <f t="shared" si="8"/>
        <v>25131</v>
      </c>
      <c r="AA20" s="31">
        <f t="shared" si="8"/>
        <v>24955</v>
      </c>
      <c r="AB20" s="31">
        <f>AB2+AB7+AB18</f>
        <v>284940</v>
      </c>
      <c r="AC20" s="33">
        <f>SUM(AC2:AC19)</f>
        <v>1</v>
      </c>
      <c r="AD20" s="31">
        <f>AD2+AD7+AD18</f>
        <v>22567</v>
      </c>
      <c r="AE20" s="31">
        <f t="shared" ref="AE20:AO20" si="9">AE2+AE7+AE18</f>
        <v>25028</v>
      </c>
      <c r="AF20" s="31">
        <f t="shared" si="9"/>
        <v>23350</v>
      </c>
      <c r="AG20" s="31">
        <f t="shared" si="9"/>
        <v>23331</v>
      </c>
      <c r="AH20" s="31">
        <f t="shared" si="9"/>
        <v>23223</v>
      </c>
      <c r="AI20" s="31">
        <f t="shared" si="9"/>
        <v>23793</v>
      </c>
      <c r="AJ20" s="31">
        <f t="shared" si="9"/>
        <v>22938</v>
      </c>
      <c r="AK20" s="31">
        <f t="shared" si="9"/>
        <v>22586</v>
      </c>
      <c r="AL20" s="31">
        <f t="shared" si="9"/>
        <v>27950</v>
      </c>
      <c r="AM20" s="31">
        <f t="shared" si="9"/>
        <v>20112</v>
      </c>
      <c r="AN20" s="31">
        <f t="shared" si="9"/>
        <v>23703</v>
      </c>
      <c r="AO20" s="31">
        <f t="shared" si="9"/>
        <v>28231</v>
      </c>
      <c r="AP20" s="32">
        <f>AP2+AP7+AP18</f>
        <v>286812</v>
      </c>
      <c r="AQ20" s="33">
        <f>SUM(AQ2:AQ19)</f>
        <v>1</v>
      </c>
      <c r="AR20" s="31">
        <f>AR2+AR7+AR18</f>
        <v>16566</v>
      </c>
      <c r="AS20" s="31">
        <f t="shared" ref="AS20:AW20" si="10">AS2+AS7+AS18</f>
        <v>16765</v>
      </c>
      <c r="AT20" s="31">
        <f t="shared" si="10"/>
        <v>18271</v>
      </c>
      <c r="AU20" s="31">
        <f t="shared" si="10"/>
        <v>17061</v>
      </c>
      <c r="AV20" s="31">
        <f t="shared" si="10"/>
        <v>16997</v>
      </c>
      <c r="AW20" s="31">
        <f t="shared" si="10"/>
        <v>17403</v>
      </c>
      <c r="AX20" s="36">
        <f>AX2+AX7+AX18</f>
        <v>103063</v>
      </c>
      <c r="AY20" s="37">
        <f>SUM(AY2:AY19)</f>
        <v>1</v>
      </c>
    </row>
  </sheetData>
  <conditionalFormatting sqref="A2:AW20">
    <cfRule type="expression" dxfId="1" priority="1">
      <formula>MOD(ROW(),2)=1</formula>
    </cfRule>
    <cfRule type="expression" dxfId="0" priority="2">
      <formula>MOD(ROW(),2)=0</formula>
    </cfRule>
  </conditionalFormatting>
  <pageMargins left="0.7" right="0.7" top="0.75" bottom="0.75" header="0.3" footer="0.3"/>
  <headerFooter>
    <oddFooter>&amp;L_x000D_&amp;1#&amp;"Aptos"&amp;10&amp;K000000 Internal</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IRELAND FEEDBACK MONTHLY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IQ2020</dc:creator>
  <cp:lastModifiedBy>Finn, Alan</cp:lastModifiedBy>
  <dcterms:created xsi:type="dcterms:W3CDTF">2026-08-12T16:51:19Z</dcterms:created>
  <dcterms:modified xsi:type="dcterms:W3CDTF">2026-08-12T17:09:58Z</dcterms:modified>
  <dc:identifier>uTylqULr0Umac6YCMs9CCgupcwleB90YOjwM4rWyCD/WrS1OfHZPVFKeWPEDQF1xB1ved5Fw3mCNsCjtaqvLQpHTJ5gCx9Hn0Wo/PPiob7rPg1IIZuMEVcPMCatuj7VWdEyVOA26g8/ljZ4RennACZ0bU5ABv3RoCjpWdNgHTpsu88LXOE748KqjZB+VTGwgXibGkyQgxolY6nGh89u7G1hpDm4mi+tWjvFHr0b8gEJff7gE5kXk64KiX3eDg3riwOFpxbJQH+FpIfqHzSEzsD6KZvvQjDYCyscMbEaiFRIGcEIQN3FTf4ah7aMNRTDhlZz7ZpfP+ymUQQ4HtIerj0tVcRBbsY5t3Js5mFNFFWIx3Px55bS0w7jpc9oepfR1vPDmFYSox4CfUPNgPwtLIAI8KOiSfNnjdulkPWTRNdQHqj5pIKBkbz7/1kMJVpF3fmPZSsYxXCLrwaiHadsstxs17sa1n3PxN8y8pzLxxGm+5YSy0rLnsGAn52yMCsu8UjRw3UO+JI+suBvUOBTIobp3hZFlmCVIBF4T+ZLSJHsv0tsglovBnElxjABKBnr5SGvX2ZC4NMktMGtfxC6eIKu/HTsjBRyO4eIiE1JRJLT8/rMOi+8p19naRbmYs1PXtwc3Mqg1qSQsnZtmw6Be3f+ONs+SnMrCB9TjoA72PND9UXqqL01aGYpqNlTxqiyv</dc:identifie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7502c63-1d96-47e2-9d68-c9a094996fe7_Enabled">
    <vt:lpwstr>true</vt:lpwstr>
  </property>
  <property fmtid="{D5CDD505-2E9C-101B-9397-08002B2CF9AE}" pid="3" name="MSIP_Label_47502c63-1d96-47e2-9d68-c9a094996fe7_SetDate">
    <vt:lpwstr>2026-08-12T16:50:50Z</vt:lpwstr>
  </property>
  <property fmtid="{D5CDD505-2E9C-101B-9397-08002B2CF9AE}" pid="4" name="MSIP_Label_47502c63-1d96-47e2-9d68-c9a094996fe7_Method">
    <vt:lpwstr>Standard</vt:lpwstr>
  </property>
  <property fmtid="{D5CDD505-2E9C-101B-9397-08002B2CF9AE}" pid="5" name="MSIP_Label_47502c63-1d96-47e2-9d68-c9a094996fe7_Name">
    <vt:lpwstr>1 - Internal</vt:lpwstr>
  </property>
  <property fmtid="{D5CDD505-2E9C-101B-9397-08002B2CF9AE}" pid="6" name="MSIP_Label_47502c63-1d96-47e2-9d68-c9a094996fe7_SiteId">
    <vt:lpwstr>e5d0182b-f458-403c-8d06-b825112408b6</vt:lpwstr>
  </property>
  <property fmtid="{D5CDD505-2E9C-101B-9397-08002B2CF9AE}" pid="7" name="MSIP_Label_47502c63-1d96-47e2-9d68-c9a094996fe7_ActionId">
    <vt:lpwstr>fe1f3b0c-315c-42cf-82d4-052a407bffcf</vt:lpwstr>
  </property>
  <property fmtid="{D5CDD505-2E9C-101B-9397-08002B2CF9AE}" pid="8" name="MSIP_Label_47502c63-1d96-47e2-9d68-c9a094996fe7_ContentBits">
    <vt:lpwstr>2</vt:lpwstr>
  </property>
  <property fmtid="{D5CDD505-2E9C-101B-9397-08002B2CF9AE}" pid="9" name="MSIP_Label_47502c63-1d96-47e2-9d68-c9a094996fe7_Tag">
    <vt:lpwstr>10, 3, 0, 1</vt:lpwstr>
  </property>
</Properties>
</file>